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MTV9\Desktop\Корегирани предмери\ОДКЛУЧЕНИ\"/>
    </mc:Choice>
  </mc:AlternateContent>
  <bookViews>
    <workbookView xWindow="-105" yWindow="-105" windowWidth="19425" windowHeight="10425" tabRatio="796"/>
  </bookViews>
  <sheets>
    <sheet name="Општина Демир Хисар" sheetId="8" r:id="rId1"/>
    <sheet name="Општина Македонски Брод " sheetId="5" r:id="rId2"/>
    <sheet name="Општина Прилеп" sheetId="9" r:id="rId3"/>
    <sheet name="Општина Кавадарци" sheetId="4" r:id="rId4"/>
    <sheet name="Тендер 1 - Дел 4 - Рекапитулар" sheetId="7" r:id="rId5"/>
  </sheets>
  <definedNames>
    <definedName name="_xlnm.Print_Area" localSheetId="0">'Општина Демир Хисар'!$A$1:$H$90</definedName>
    <definedName name="_xlnm.Print_Area" localSheetId="3">'Општина Кавадарци'!$A$1:$H$212</definedName>
    <definedName name="_xlnm.Print_Area" localSheetId="1">'Општина Македонски Брод '!$A$1:$H$77</definedName>
    <definedName name="_xlnm.Print_Area" localSheetId="2">'Општина Прилеп'!$A$1:$H$60</definedName>
    <definedName name="_xlnm.Print_Area" localSheetId="4">'Тендер 1 - Дел 4 - Рекапитулар'!$A$1:$H$15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3" i="4" l="1"/>
  <c r="H162" i="4"/>
  <c r="H161" i="4"/>
  <c r="H160" i="4"/>
  <c r="H159" i="4"/>
  <c r="H158" i="4"/>
  <c r="H98" i="4"/>
  <c r="H97" i="4"/>
  <c r="H96" i="4"/>
  <c r="H95" i="4"/>
  <c r="H94" i="4"/>
  <c r="H93" i="4"/>
  <c r="H60" i="4"/>
  <c r="H59" i="4"/>
  <c r="H58" i="4"/>
  <c r="H57" i="4"/>
  <c r="H56" i="4"/>
  <c r="H55" i="4"/>
  <c r="H54" i="4"/>
  <c r="H53" i="4"/>
  <c r="H52" i="4"/>
  <c r="H51" i="4"/>
  <c r="H50" i="4"/>
  <c r="H47" i="4"/>
  <c r="H48" i="4" s="1"/>
  <c r="H66" i="4" s="1"/>
  <c r="H44" i="4"/>
  <c r="H43" i="4"/>
  <c r="H42" i="4"/>
  <c r="H39" i="4"/>
  <c r="H38" i="4"/>
  <c r="H37" i="4"/>
  <c r="H36" i="4"/>
  <c r="H35" i="4"/>
  <c r="H34" i="4"/>
  <c r="H33" i="4"/>
  <c r="H32" i="4"/>
  <c r="H45" i="4" l="1"/>
  <c r="H65" i="4" s="1"/>
  <c r="H40" i="4"/>
  <c r="H64" i="4" s="1"/>
  <c r="H61" i="4"/>
  <c r="H67" i="4" s="1"/>
  <c r="H164" i="4"/>
  <c r="H196" i="4" s="1"/>
  <c r="H99" i="4"/>
  <c r="H129" i="4" s="1"/>
  <c r="H31" i="9" l="1"/>
  <c r="H31" i="5"/>
  <c r="H31" i="8"/>
  <c r="H29" i="4"/>
  <c r="H28" i="4"/>
  <c r="H27" i="4"/>
  <c r="H26" i="4"/>
  <c r="H25" i="4"/>
  <c r="H30" i="9"/>
  <c r="H29" i="9"/>
  <c r="H28" i="9"/>
  <c r="H27" i="9"/>
  <c r="H26" i="9"/>
  <c r="H25" i="9"/>
  <c r="H24" i="9"/>
  <c r="H30" i="5"/>
  <c r="H29" i="5"/>
  <c r="H28" i="5"/>
  <c r="H27" i="5"/>
  <c r="H26" i="5"/>
  <c r="H25" i="5"/>
  <c r="H24" i="5"/>
  <c r="H30" i="8"/>
  <c r="H29" i="8"/>
  <c r="H28" i="8"/>
  <c r="H27" i="8"/>
  <c r="H26" i="8"/>
  <c r="H25" i="8"/>
  <c r="H24" i="8"/>
  <c r="H32" i="5" l="1"/>
  <c r="H61" i="5" s="1"/>
  <c r="H32" i="9"/>
  <c r="H48" i="9" s="1"/>
  <c r="H32" i="8"/>
  <c r="H74" i="8" s="1"/>
  <c r="H166" i="4" l="1"/>
  <c r="H167" i="4"/>
  <c r="H168" i="4"/>
  <c r="H169" i="4"/>
  <c r="H170" i="4"/>
  <c r="H171" i="4"/>
  <c r="H172" i="4"/>
  <c r="H175" i="4"/>
  <c r="H101" i="4"/>
  <c r="H102" i="4"/>
  <c r="H103" i="4"/>
  <c r="H104" i="4"/>
  <c r="H105" i="4"/>
  <c r="H106" i="4"/>
  <c r="H107" i="4"/>
  <c r="H110" i="4"/>
  <c r="H34" i="8"/>
  <c r="H34" i="9"/>
  <c r="H173" i="4" l="1"/>
  <c r="H108" i="4"/>
  <c r="H184" i="4"/>
  <c r="H185" i="4"/>
  <c r="H186" i="4"/>
  <c r="H187" i="4"/>
  <c r="H188" i="4"/>
  <c r="H189" i="4"/>
  <c r="H190" i="4"/>
  <c r="H191" i="4"/>
  <c r="H192" i="4"/>
  <c r="H193" i="4"/>
  <c r="H183" i="4"/>
  <c r="H180" i="4"/>
  <c r="H181" i="4" s="1"/>
  <c r="H199" i="4" s="1"/>
  <c r="H176" i="4"/>
  <c r="H177" i="4"/>
  <c r="H116" i="4"/>
  <c r="H117" i="4"/>
  <c r="H118" i="4"/>
  <c r="H119" i="4"/>
  <c r="H120" i="4"/>
  <c r="H121" i="4"/>
  <c r="H122" i="4"/>
  <c r="H123" i="4"/>
  <c r="H124" i="4"/>
  <c r="H125" i="4"/>
  <c r="H126" i="4"/>
  <c r="H115" i="4"/>
  <c r="H111" i="4"/>
  <c r="H112" i="4"/>
  <c r="H45" i="9"/>
  <c r="H46" i="9" s="1"/>
  <c r="H50" i="9" s="1"/>
  <c r="H35" i="9"/>
  <c r="H36" i="9"/>
  <c r="H37" i="9"/>
  <c r="H38" i="9"/>
  <c r="H39" i="9"/>
  <c r="H40" i="9"/>
  <c r="H41" i="9"/>
  <c r="H42" i="9"/>
  <c r="H113" i="4" l="1"/>
  <c r="H131" i="4" s="1"/>
  <c r="H194" i="4"/>
  <c r="H200" i="4" s="1"/>
  <c r="H43" i="9"/>
  <c r="H49" i="9" s="1"/>
  <c r="H127" i="4"/>
  <c r="H132" i="4" s="1"/>
  <c r="H178" i="4"/>
  <c r="H198" i="4" s="1"/>
  <c r="H130" i="4"/>
  <c r="H197" i="4"/>
  <c r="H58" i="5"/>
  <c r="H59" i="5" s="1"/>
  <c r="H67" i="5" s="1"/>
  <c r="H55" i="5"/>
  <c r="H56" i="5" s="1"/>
  <c r="H66" i="5" s="1"/>
  <c r="H49" i="5"/>
  <c r="H50" i="5"/>
  <c r="H51" i="5"/>
  <c r="H52" i="5"/>
  <c r="H48" i="5"/>
  <c r="H42" i="5"/>
  <c r="H43" i="5"/>
  <c r="H44" i="5"/>
  <c r="H45" i="5"/>
  <c r="H41" i="5"/>
  <c r="H38" i="5"/>
  <c r="H37" i="5"/>
  <c r="H34" i="5"/>
  <c r="H133" i="4" l="1"/>
  <c r="H205" i="4" s="1"/>
  <c r="H35" i="5"/>
  <c r="H62" i="5" s="1"/>
  <c r="H201" i="4"/>
  <c r="H206" i="4" s="1"/>
  <c r="H51" i="9"/>
  <c r="H54" i="9" s="1"/>
  <c r="H55" i="9" s="1"/>
  <c r="H6" i="7" s="1"/>
  <c r="H46" i="5"/>
  <c r="H64" i="5" s="1"/>
  <c r="H39" i="5"/>
  <c r="H63" i="5" s="1"/>
  <c r="H53" i="5"/>
  <c r="H65" i="5" s="1"/>
  <c r="H63" i="8"/>
  <c r="H64" i="8"/>
  <c r="H65" i="8"/>
  <c r="H66" i="8"/>
  <c r="H67" i="8"/>
  <c r="H68" i="8"/>
  <c r="H69" i="8"/>
  <c r="H70" i="8"/>
  <c r="H71" i="8"/>
  <c r="H62" i="8"/>
  <c r="H51" i="8"/>
  <c r="H52" i="8"/>
  <c r="H53" i="8"/>
  <c r="H54" i="8"/>
  <c r="H55" i="8"/>
  <c r="H56" i="8"/>
  <c r="H57" i="8"/>
  <c r="H58" i="8"/>
  <c r="H59" i="8"/>
  <c r="H50" i="8"/>
  <c r="H47" i="8"/>
  <c r="H48" i="8" s="1"/>
  <c r="H77" i="8" s="1"/>
  <c r="H43" i="8"/>
  <c r="H44" i="8"/>
  <c r="H42" i="8"/>
  <c r="H39" i="8"/>
  <c r="H38" i="8"/>
  <c r="H37" i="8"/>
  <c r="H35" i="8"/>
  <c r="H68" i="5" l="1"/>
  <c r="H71" i="5" s="1"/>
  <c r="H72" i="5" s="1"/>
  <c r="H5" i="7" s="1"/>
  <c r="H45" i="8"/>
  <c r="H76" i="8" s="1"/>
  <c r="H60" i="8"/>
  <c r="H78" i="8" s="1"/>
  <c r="H40" i="8"/>
  <c r="H75" i="8" s="1"/>
  <c r="H72" i="8"/>
  <c r="H79" i="8" s="1"/>
  <c r="H80" i="8" l="1"/>
  <c r="H83" i="8" s="1"/>
  <c r="H84" i="8" s="1"/>
  <c r="H4" i="7" s="1"/>
  <c r="H24" i="4"/>
  <c r="H30" i="4" s="1"/>
  <c r="H63" i="4" s="1"/>
  <c r="H68" i="4" s="1"/>
  <c r="H204" i="4" s="1"/>
  <c r="H207" i="4" s="1"/>
  <c r="H7" i="7" s="1"/>
  <c r="H8" i="7" l="1"/>
  <c r="H9" i="7"/>
  <c r="H10" i="7" s="1"/>
</calcChain>
</file>

<file path=xl/sharedStrings.xml><?xml version="1.0" encoding="utf-8"?>
<sst xmlns="http://schemas.openxmlformats.org/spreadsheetml/2006/main" count="847" uniqueCount="271">
  <si>
    <t>Ред.бр.</t>
  </si>
  <si>
    <t>Поз. бр.</t>
  </si>
  <si>
    <t>Опис на работите</t>
  </si>
  <si>
    <t>Ед. цена (ден. без ДДВ)</t>
  </si>
  <si>
    <t>I. ПРИПРЕМНИ РАБОТИ</t>
  </si>
  <si>
    <t>I.1</t>
  </si>
  <si>
    <t>I.2</t>
  </si>
  <si>
    <t>II.1</t>
  </si>
  <si>
    <t>II.2</t>
  </si>
  <si>
    <t>II.3</t>
  </si>
  <si>
    <t>III.1</t>
  </si>
  <si>
    <t>ВКУПНО за I. ПРИПРЕМНИ РАБОТИ:</t>
  </si>
  <si>
    <t>Се Вкупно:</t>
  </si>
  <si>
    <t>III. ОДВОДНУВАЊЕ</t>
  </si>
  <si>
    <t>V. ВЕРТИКАЛНА И ХОРИЗОНТАЛНА СИГНАЛИЗАЦИЈА</t>
  </si>
  <si>
    <t>V.1</t>
  </si>
  <si>
    <t>V.2</t>
  </si>
  <si>
    <t>V.3</t>
  </si>
  <si>
    <t>V.4</t>
  </si>
  <si>
    <t>V.5</t>
  </si>
  <si>
    <t>V.6</t>
  </si>
  <si>
    <t>II. ДОЛЕН СТРОЈ</t>
  </si>
  <si>
    <t>I.3</t>
  </si>
  <si>
    <t>I.4</t>
  </si>
  <si>
    <t>I.5</t>
  </si>
  <si>
    <t>ВКУПНО за II. ДОЛЕН СТРОЈ:</t>
  </si>
  <si>
    <t>ВКУПНО за III. ОДВОДНУВАЊЕ :</t>
  </si>
  <si>
    <t>ВКУПНО за IV. ГОРЕН СТРОЈ:</t>
  </si>
  <si>
    <t>ВКУПНО за V. ВЕРТИКАЛНА И ХОРИЗОНТАЛНА СИГНАЛИЗАЦИЈА:</t>
  </si>
  <si>
    <t>РЕКАПИТУЛАР - Пат од Р29371 до Слоешница:</t>
  </si>
  <si>
    <t>СЕ ВКУПНО за Пат од Р29371 до Слоешница:</t>
  </si>
  <si>
    <t>РЕКАПИТУЛАР - Општина Демир Хисар</t>
  </si>
  <si>
    <t>РЕКАПИТУЛАР - Општина Македонски Брод</t>
  </si>
  <si>
    <t>ВКУПНО ОПШТИНА МАКЕДОНСКИ БРОД</t>
  </si>
  <si>
    <t>СЕ ВКУПНО за Улица од река Треска до Градски Гробишта:</t>
  </si>
  <si>
    <t>РЕКАПИТУЛАР - Улица од река Треска до Градски Гробишта:</t>
  </si>
  <si>
    <t>РЕКАПИТУЛАР - Дел од Ул. Мице Козар:</t>
  </si>
  <si>
    <t>СЕ ВКУПНО за дел од Ул. Мице Козар:</t>
  </si>
  <si>
    <t>РЕКАПИТУЛАР - Општина Прилеп</t>
  </si>
  <si>
    <t>ВКУПНО ОПШТИНА ПРИЛЕП</t>
  </si>
  <si>
    <t>РЕКАПИТУЛАР - Ул. Илинденска:</t>
  </si>
  <si>
    <t>СЕ ВКУПНО за Ул. Илинденска:</t>
  </si>
  <si>
    <t>РЕКАПИТУЛАР - Општина Кавадарци</t>
  </si>
  <si>
    <t>РЕКАПИТУЛАР - Ул. Пионерска:</t>
  </si>
  <si>
    <t>СЕ ВКУПНО за Ул. Пионерска:</t>
  </si>
  <si>
    <t>РЕКАПИТУЛАР - Ул. Браќа Џунови:</t>
  </si>
  <si>
    <t>СЕ ВКУПНО за Ул. Браќа Џунови:</t>
  </si>
  <si>
    <t>ВКУПНО ОПШТИНА КАВАДАРЦИ</t>
  </si>
  <si>
    <t>Обележување и осигурување на трасата</t>
  </si>
  <si>
    <t>км</t>
  </si>
  <si>
    <t>Рушење на постоечки асфалт со просечна
дебелина д=15см со утовар и транспорт до
депонија по избор на Изведувачот</t>
  </si>
  <si>
    <t>м2</t>
  </si>
  <si>
    <t>Уредување на постоечкиот коловоз-
орапување со профилирање, стругање и
 сечење</t>
  </si>
  <si>
    <t>а)</t>
  </si>
  <si>
    <t>Орапување со профилирање 0-3 см</t>
  </si>
  <si>
    <t>б)</t>
  </si>
  <si>
    <t>Стругање на постојниот коловоз над 3 см</t>
  </si>
  <si>
    <t>Подолжни и попречно сечење на постоечки
асфалт д=20см</t>
  </si>
  <si>
    <t>м1</t>
  </si>
  <si>
    <t>м3</t>
  </si>
  <si>
    <t>Изработка на насип</t>
  </si>
  <si>
    <t>Уредување на постелка</t>
  </si>
  <si>
    <t>Чистење на постоечки канали и пропусти</t>
  </si>
  <si>
    <t>Премачкување на споевите на стар и нов 
асфалт како и работните споеви со РБ 200</t>
  </si>
  <si>
    <t>Набавка, транспорт и вградување на дробен
камен за изработка на тампонски слој со
дебелина д=10-15 см</t>
  </si>
  <si>
    <t>Набавка, транспорт и вградување на 
асфалтна мешавина БНС 22 за санација на
ударни дупки по извршеното гребење</t>
  </si>
  <si>
    <t>Набавка, транспорт и вградување на 
асфалтна мешавина БНС 22 со дебелина
д=8,0см
од км 0+000.00 до км 0+390.00
од км 0+690.00 до км 1+500.00</t>
  </si>
  <si>
    <t>Припрема на подлога пред асфалтирање,
исчистена, исчеткана и обеспрашена</t>
  </si>
  <si>
    <t>Прскање со полустабилизирана битуменска емулзија 400gr/m2 помеѓу асфалтбетонскиот 
абечки слој АБ и горната носечка подлога од
БНС
од км 0+000.00 до км 0+390.00
од км 0+690.00 до км 1+500.00</t>
  </si>
  <si>
    <t>Изработка на завршен слој асфалтна
мешавина АБ 16 со дебелина д=6,0 см
од км 0+000.00 до км 0+390.00
од км 0+690.00 до км 1+500.00</t>
  </si>
  <si>
    <t>Набавка, транспорт и вградување на слој од
БНХС 16 со дебелина д=7,0см
од км 1+500.00 до км 2+288.94</t>
  </si>
  <si>
    <t>Набавка, транспорт и монтажа на
хидроизолација на мостовската конструкција</t>
  </si>
  <si>
    <t>Изработка на стабилизирани банкини со
ширина од 0,5м од истиот материјал како и
тампонскиот слој, а согласно детал</t>
  </si>
  <si>
    <t>Корекција на висина на постојни капаци од шахти. Во цената да се предвиди:   Демонтажа на капак. Чистење на површината која се надградува и премачкување со ,,У,, врска за подобрување на спој на стар и нов бетон. Бетонирање на АБ плоча со МБ30, со просечна дебелина од д= 10см, со обликуван отвор за поставување на капакот на ниво -4см од котата на нивелетата на асфалтот, армирана со Фр 12/10 во се према детал.</t>
  </si>
  <si>
    <t>Сечење на постоен асфалт за спој со други улици</t>
  </si>
  <si>
    <t>Крпење на оштетени делови на улицата. Сечење на постоен асфалт за крпење. Корнење на асфалт со одвоз до депонија определена од инвеститорот. Вадење на тампон со дебелина 15см со одвоз до депонија одредена од инвеститорот. Набавка, транспорт, распостилање и набивање на нов слој од тампон со д=15см. Изработка на асфалтен слој БНС 16 со дебелина д=7см во набиена состојба за израмнување на постоен коловоз (спрема шема) со предходно чистење и премачкување со емулзија за подобрување на врската на стариот со новиот Асфалт. асфалтниот слој да одговара на техничките прописи и норми.</t>
  </si>
  <si>
    <t>Демонтажа на оштетени ивичњаци, нивни одвоз до депонија определена од инвеститорот и замена со нови 18/24</t>
  </si>
  <si>
    <t>I.6</t>
  </si>
  <si>
    <t>Нивелирање на постојни шахти сливници</t>
  </si>
  <si>
    <t>I.7</t>
  </si>
  <si>
    <t>I.8</t>
  </si>
  <si>
    <t>Орапавување на постоен асфалт од 0-3 см со одвоз до депонија</t>
  </si>
  <si>
    <t>I.9</t>
  </si>
  <si>
    <t>Изработка на асфалтен слој АБ-11 со просечна дебелина од д=5.0 см во набиена состојба со предходно премачкување со емулзија за добивање на врска стар и нов слој. Асфалтниот слој да одговара на техничките прописи и норми.</t>
  </si>
  <si>
    <t>ВКУПНО за II. ГОРЕН СТРОЈ:</t>
  </si>
  <si>
    <t>Изработка на геодетска снимка со по 3 точки на профил на секои 5м пред почеток (нулта состојба) и по завршување на асфалтирање</t>
  </si>
  <si>
    <t xml:space="preserve">Премачкување на вертикални и хоризонтални споеви меѓу стар и нов асфалт со  РБ-200 </t>
  </si>
  <si>
    <t xml:space="preserve">Машинско прскање со битуменска емулзија пред вградување на АБ со чистење и обеспрашување на постоечкиот асфалтен слој </t>
  </si>
  <si>
    <t>тон</t>
  </si>
  <si>
    <t>Геодетско обележување и осигурување на трасата</t>
  </si>
  <si>
    <t>Поравнување, планирање и набивање со валирање на потлото планумот на патот спрема проектирани коти</t>
  </si>
  <si>
    <t>Набавка транспорт и вградување на природен тампонски материјал за изработка на берми</t>
  </si>
  <si>
    <t>Набавка,транспорт и вградување на тампонски материал од дробен камен со ЦБР= 100% , МС &gt;90Мпа и големина на зрно до 31.5 мм, за коловоз Д~ 10см</t>
  </si>
  <si>
    <t>Изработка на стабилизирана банкина д=7см изработена од тампонски материјал со ширина 0.75м</t>
  </si>
  <si>
    <t>Набавка,транспорт и машинско вградување на асфалтна мешавина од тип БНАС 16 со дебелина Д=7см за коловоз.</t>
  </si>
  <si>
    <t>Набавка,транспорт и машинско вградување на асфалтна мешавина од тип БНАС 16 со дебелина Д=6см за риголи со ширина 0.5м. Комплет со рабник 18/24 поставен врз бетонска подлога МБ 20</t>
  </si>
  <si>
    <t>Набавка, транспорт и вградување на рабници 18/24 врз подлога од бетон МБ20</t>
  </si>
  <si>
    <t>IV. ВЕРТИКАЛНА И ХОРИЗОНТАЛНА СИГНАЛИЗАЦИЈА</t>
  </si>
  <si>
    <t>IV.1</t>
  </si>
  <si>
    <t>Набавка, транспорт и вградување на сообраќајни знаци комплет со столб и бетонски темел</t>
  </si>
  <si>
    <t>парче</t>
  </si>
  <si>
    <t>IV.2</t>
  </si>
  <si>
    <t>Набавка, транспорт и вградување на нестандардна табла 300/300см комплет со столбови и бетонски темел</t>
  </si>
  <si>
    <t>IV.3</t>
  </si>
  <si>
    <t>Набавка, транспорт и вградување на насочници комплет со столб и бетонски темел</t>
  </si>
  <si>
    <t>IV.4</t>
  </si>
  <si>
    <t>Машински изработка надолжни линии на хоризонтална сигнализација со бела боја со дебелина на лента од 0.15 см</t>
  </si>
  <si>
    <t>IV.5</t>
  </si>
  <si>
    <t>Машински изработка хоризонтална сигнализација со бела боја на ознаки на коловоз (стоп линии и стрелки)</t>
  </si>
  <si>
    <t>Набавка, транспорт и монтажа на еластична одбојна ограда према ЕН1317 стандард од стационажа 0+120 до 0+220 и од 0+280 до 0+480</t>
  </si>
  <si>
    <t>VI. ЗАШТИТА НА КОСИНИ ОД ОДРОНИ</t>
  </si>
  <si>
    <t>VI.1</t>
  </si>
  <si>
    <t>Набавка, транспорт и вградување на поцинкована мрежа со дебелина од 2,5 до 3,4 mm, отвори 60х60 mm, прицврстена со бетонски тегови и анкерисана со челични шипки во должина од 500 m.од км 0+260 до км 0+760</t>
  </si>
  <si>
    <t>ВКУПНО за III. ГОРЕН СТРОЈ:</t>
  </si>
  <si>
    <t>ВКУПНО за IV. ВЕРТИКАЛНА И ХОРИЗОНТАЛНА СИГНАЛИЗАЦИЈА:</t>
  </si>
  <si>
    <t>Знаци за опасност/ ознака: 101-118, a=0.9m (Тип 2)</t>
  </si>
  <si>
    <t>Знаци за изречни наредби/ ознака: 202-235, Ø=0.6m (Тип 2)</t>
  </si>
  <si>
    <t>Знаци за известување/ознака: 356.2, a*b=0,6*0,9m             (Тип 2)</t>
  </si>
  <si>
    <t>Дополнителна табла/ ознака: 505, 514, axb=0.6x0.25m (Тип 2)</t>
  </si>
  <si>
    <t>Метални столбови, фундаменти и поставување, (за стандардни сообраќајни знаци)</t>
  </si>
  <si>
    <t>Ископ со бетон</t>
  </si>
  <si>
    <t>V.7</t>
  </si>
  <si>
    <t>Бела линија полна - ширина на линија 0,12m</t>
  </si>
  <si>
    <t>V.8</t>
  </si>
  <si>
    <t>Бела испрекината линија (1+1) - ширина на линија 0,12m</t>
  </si>
  <si>
    <t>V.9</t>
  </si>
  <si>
    <t>Опрема за означување на работ на коловозот (Насочници) / ознака: 9.01</t>
  </si>
  <si>
    <t>V.10</t>
  </si>
  <si>
    <t>Табла за означување остра кривина лева и десна/ознака 9.14, 9.15 a*b=0.7*0.7</t>
  </si>
  <si>
    <t xml:space="preserve">  ПРЕДМЕР ПРЕСМЕТКА</t>
  </si>
  <si>
    <t xml:space="preserve"> Реконструкција на локален пат од Р29371 до Слоешница - Општина Демир Хисар</t>
  </si>
  <si>
    <t>I ВКУПНО</t>
  </si>
  <si>
    <t>II ВКУПНО</t>
  </si>
  <si>
    <t>IV.ГОРЕН СТРОЈ</t>
  </si>
  <si>
    <r>
      <t>IV.2</t>
    </r>
    <r>
      <rPr>
        <sz val="11"/>
        <color indexed="8"/>
        <rFont val="Calibri"/>
        <family val="2"/>
      </rPr>
      <t/>
    </r>
  </si>
  <si>
    <r>
      <t>IV.3</t>
    </r>
    <r>
      <rPr>
        <sz val="11"/>
        <color indexed="8"/>
        <rFont val="Calibri"/>
        <family val="2"/>
      </rPr>
      <t/>
    </r>
  </si>
  <si>
    <r>
      <t>IV.4</t>
    </r>
    <r>
      <rPr>
        <sz val="11"/>
        <color indexed="8"/>
        <rFont val="Calibri"/>
        <family val="2"/>
      </rPr>
      <t/>
    </r>
  </si>
  <si>
    <r>
      <t>IV.5</t>
    </r>
    <r>
      <rPr>
        <sz val="11"/>
        <color indexed="8"/>
        <rFont val="Calibri"/>
        <family val="2"/>
      </rPr>
      <t/>
    </r>
  </si>
  <si>
    <r>
      <t>IV.6</t>
    </r>
    <r>
      <rPr>
        <sz val="11"/>
        <color indexed="8"/>
        <rFont val="Calibri"/>
        <family val="2"/>
      </rPr>
      <t/>
    </r>
  </si>
  <si>
    <r>
      <t>IV.7</t>
    </r>
    <r>
      <rPr>
        <sz val="11"/>
        <color indexed="8"/>
        <rFont val="Calibri"/>
        <family val="2"/>
      </rPr>
      <t/>
    </r>
  </si>
  <si>
    <r>
      <t>IV.8</t>
    </r>
    <r>
      <rPr>
        <sz val="11"/>
        <color indexed="8"/>
        <rFont val="Calibri"/>
        <family val="2"/>
      </rPr>
      <t/>
    </r>
  </si>
  <si>
    <r>
      <t>IV.9</t>
    </r>
    <r>
      <rPr>
        <sz val="11"/>
        <color indexed="8"/>
        <rFont val="Calibri"/>
        <family val="2"/>
      </rPr>
      <t/>
    </r>
  </si>
  <si>
    <r>
      <t>IV.10</t>
    </r>
    <r>
      <rPr>
        <sz val="11"/>
        <color indexed="8"/>
        <rFont val="Calibri"/>
        <family val="2"/>
      </rPr>
      <t/>
    </r>
  </si>
  <si>
    <t>IV ВКУПНО</t>
  </si>
  <si>
    <t>V ВКУПНО</t>
  </si>
  <si>
    <t>VI ВКУПНО</t>
  </si>
  <si>
    <t>Ед. мера</t>
  </si>
  <si>
    <t>Коли
чина</t>
  </si>
  <si>
    <t>Вк. Цена
(ден. без ДДВ)</t>
  </si>
  <si>
    <t>III ВКУПНО</t>
  </si>
  <si>
    <t>IV. ГОРЕН СТРОЈ</t>
  </si>
  <si>
    <t>СЕ ВКУПНО за Пат од Р29371 до Слоешница (ден. без ДДВ):</t>
  </si>
  <si>
    <t>СЕ ВКУПНО ОПШТИНА ДЕМИР ХИСАР (ден. без ДДВ):</t>
  </si>
  <si>
    <r>
      <t>III.2</t>
    </r>
    <r>
      <rPr>
        <sz val="11"/>
        <color indexed="8"/>
        <rFont val="Calibri"/>
        <family val="2"/>
      </rPr>
      <t/>
    </r>
  </si>
  <si>
    <t>III.3</t>
  </si>
  <si>
    <t>III.4</t>
  </si>
  <si>
    <t>III.5</t>
  </si>
  <si>
    <t>V. ЕЛАСТИЧНА ОГРАДА</t>
  </si>
  <si>
    <t>ВКУПНО за V. ЕЛАСТИЧНА ОГРАДА:</t>
  </si>
  <si>
    <t>ВКУПНО за VI. ЗАШТИТА НА КОСИНИ ОД ОДРОНИ:</t>
  </si>
  <si>
    <t>III. ГОРЕН СТРОЈ</t>
  </si>
  <si>
    <t>СЕ ВКУПНО за Улица од река Треска до Градски Гробишта 
(ден. без ДДВ):</t>
  </si>
  <si>
    <t>Име на Понудувачот:</t>
  </si>
  <si>
    <t>Име на овластениот потписник:</t>
  </si>
  <si>
    <t>Потпис и печат</t>
  </si>
  <si>
    <t>СЕ ВКУПНО  ОПШТИНА МАКЕДОНСКИ БРОД (ден. без ДДВ):</t>
  </si>
  <si>
    <t xml:space="preserve"> Реконструкција на дел од локална улица ˮМице Козарˮ  - Општина Прилеп</t>
  </si>
  <si>
    <t>II. ГОРЕН СТРОЈ</t>
  </si>
  <si>
    <t>СЕ ВКУПНО за дел од Ул. Мице Козар  (ден. без ДДВ):</t>
  </si>
  <si>
    <t>СЕ ВКУПНО ОПШТИНА ПРИЛЕП  (ден. без ДДВ):</t>
  </si>
  <si>
    <t xml:space="preserve"> Реконструкција на локална улица ˮИлинденска ˮ  - Општина Кавадарци</t>
  </si>
  <si>
    <r>
      <t>IV.11</t>
    </r>
    <r>
      <rPr>
        <sz val="11"/>
        <color indexed="8"/>
        <rFont val="Calibri"/>
        <family val="2"/>
      </rPr>
      <t/>
    </r>
  </si>
  <si>
    <t xml:space="preserve"> Реконструкција на локална улица ˮПионерска ˮ  - Општина Кавадарци</t>
  </si>
  <si>
    <t xml:space="preserve"> Реконструкција на локална улица ˮБраќа Џунови ˮ  - Општина Кавадарци</t>
  </si>
  <si>
    <t xml:space="preserve">Машински ископ на тампон и земјан материјал </t>
  </si>
  <si>
    <t>Машински  ископ на руиниран асфалт и бетон</t>
  </si>
  <si>
    <t>Машинско кршење на асфалт и бетон</t>
  </si>
  <si>
    <t>Утовар и транспорт на земјан материјал, шут, рабници,  коцка и др. до депонија до 5км</t>
  </si>
  <si>
    <t>Вадење на бехатон коцки и рабници од коловоз и тротоар и редење на палети</t>
  </si>
  <si>
    <t>Сечење и оформување на коренов систем на дрва и вадење на корења, со утовар и одвоз до депонија до 5км.</t>
  </si>
  <si>
    <t>Уредување на постоечкиот коловоз (0 - 5цм) -  орапавување со профилисување и стругање, со утовар и транспорт во депонија до 5км:</t>
  </si>
  <si>
    <t>Набавка , транспорт, вградување и набивање на тампонски слој од дробен материјал  до потребна збиеност Мс=90Мра со контрола</t>
  </si>
  <si>
    <t>Планирање и валирање на постелка до потребна збиеност Мс=40Мра со испитување на збиеност</t>
  </si>
  <si>
    <t>Висинско дотерување на сливници и капаци на постоечки шахти за висини до +/-20 см</t>
  </si>
  <si>
    <t>Машинско сечење на асфалт и бетон д=10 см</t>
  </si>
  <si>
    <t>Набавка, транспорт и вградување на бетонски рабници 18/24см. во бетон МБ 30 со фугирање на споевите со цементен малтер</t>
  </si>
  <si>
    <t>Крпење на ударни дупки со вертикално засечување на ивиците, обеспрашување, чистење, прскање со битуменска емулзија и пополнување со асфалтна маса БНС 22сА.</t>
  </si>
  <si>
    <t xml:space="preserve">Набавка, транспорт и вградување на порамнителен слој  АБ 11с  </t>
  </si>
  <si>
    <t xml:space="preserve">Набавка, транспорт и вградување на асфалт бетонски слој АБ 11с  со дебелина  д=5см </t>
  </si>
  <si>
    <t>Изработка на цвекарник со декоративен блок 20/40см, комплет со темелче 30/35см. од бетон МБ 30 и завршен елемент од гранитни плочи д=4см.</t>
  </si>
  <si>
    <t>Изработка на бетонска подлога  со бетон МБ30, д=10см. заедно со мрежаста арматура</t>
  </si>
  <si>
    <t>Набавка, транспорт и вградување на гранитни плочи д=4см врз слој од ризла од д=3-5см</t>
  </si>
  <si>
    <t>Прередување на бехатон коцки врз слој од ризла д=3-5см.</t>
  </si>
  <si>
    <t>СЕ ВКУПНО за Ул. Илинденска (ден. без ДДВ):</t>
  </si>
  <si>
    <t xml:space="preserve">Набавка, транспорт и вградување на битуменизиран носив слој БНС 22сА со д=8см </t>
  </si>
  <si>
    <t>Набавка, транспорт и вградување на бехатон плочки д=6см врз слој од ризла од д=3-5см</t>
  </si>
  <si>
    <t>СЕ ВКУПНО за Ул. Пионерска (ден. без ДДВ):</t>
  </si>
  <si>
    <t>Премачкување на вертикални и хоризонтални споеви меѓу стар и нов асфалт</t>
  </si>
  <si>
    <t>СЕ ВКУПНО за Ул. Браќа Џунови (ден. без ДДВ):</t>
  </si>
  <si>
    <t>ВКУПНО  ОПШТИНА КАВАДАРЦИ (ден. без ДДВ):</t>
  </si>
  <si>
    <t xml:space="preserve">ДЕЛ 4 - РЕКАПИТУЛАР </t>
  </si>
  <si>
    <t>СЕ ВКУПНО ДЕЛ 4 (ден. без ДДВ):</t>
  </si>
  <si>
    <t>Уредување на постоечкиот коловоз (0 - 5цм) -  орапавување со профилисување и стругање, со утовар и транспорт во депонија до 5км.</t>
  </si>
  <si>
    <t>ВКУПНО ОПШТИНА ДЕМИР ХИСАР</t>
  </si>
  <si>
    <t>А. ОПШТИ НАПОМЕНИ:</t>
  </si>
  <si>
    <t>А.1</t>
  </si>
  <si>
    <t>А.2</t>
  </si>
  <si>
    <t>А.3</t>
  </si>
  <si>
    <t>А.4</t>
  </si>
  <si>
    <t>А.5</t>
  </si>
  <si>
    <t>А.6</t>
  </si>
  <si>
    <t>А.7</t>
  </si>
  <si>
    <t>А.8</t>
  </si>
  <si>
    <t>А.9</t>
  </si>
  <si>
    <t>А.10</t>
  </si>
  <si>
    <t>А.11</t>
  </si>
  <si>
    <t>А.12</t>
  </si>
  <si>
    <t>А.13</t>
  </si>
  <si>
    <t>Обележување и осигурување на трасата на улицата. Трасата да се осигура со бетонски столбчиња 10/10/50 см. кои се поставуваат на темињата на почеток и крај на кривините. Обележувањето ќе го провери и одобри надзорниот орган и тоа пред почетокот на работите.</t>
  </si>
  <si>
    <t>ВКУПНО ДЕЛ 4 (ден. без ДДВ):</t>
  </si>
  <si>
    <t>Машински ископ на материјал во широк откоп од III и IV категорија од траса и депонија со утовар и транспорт по избор на Изведувачот</t>
  </si>
  <si>
    <t xml:space="preserve">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 </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</si>
  <si>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</si>
  <si>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</si>
  <si>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</si>
  <si>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НАПОМЕНА: Набавка, транспорт и поставување на сообраќајна сигнализација за предметната улица (хоризонтално бележење и вертикална сигнализација) ќе се реализира од страна и на сметка на Општината. Оваа позиција ќе биде изведена по завршување на работите а пред примо-предавање на објектот. Надзорниот орган е должен да ја констатира реализацијата на истата, да се состави Записник и писмено да го извести Инвеститорот.</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</si>
  <si>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</si>
  <si>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</si>
  <si>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</si>
  <si>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</si>
  <si>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</si>
  <si>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 xml:space="preserve">Изведувачот има обврска да достави доказ (приложи копија )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
</t>
  </si>
  <si>
    <t>00. ОПШТИ РАБОТИ</t>
  </si>
  <si>
    <t>Поставување на траса и изработка на цртежи</t>
  </si>
  <si>
    <t>Изработка на план за контрола на квалитет</t>
  </si>
  <si>
    <t>Дополнителни геотехнички истражувања и лабораториски тестирања</t>
  </si>
  <si>
    <t xml:space="preserve">Дислокација на објекти </t>
  </si>
  <si>
    <t>Изработка на проект на изведена состојба</t>
  </si>
  <si>
    <t>Изработка или подобрување на објекти за чувствителните групи на корисници</t>
  </si>
  <si>
    <t>00. ВКУПНО</t>
  </si>
  <si>
    <t>/</t>
  </si>
  <si>
    <t>паушал</t>
  </si>
  <si>
    <t>Изработка на сообраќаен проект за времен режим на сообраќај</t>
  </si>
  <si>
    <t>ВКУПНО за 00. ОПШТИ РАБОТИ:</t>
  </si>
  <si>
    <t>Изработка на Сообраќаен проект за времен режим на сообраќај</t>
  </si>
  <si>
    <t>Гребење на асфалт од 3 до 6 см со одвоз на материјалот до депонија одредена од ин веститорот</t>
  </si>
  <si>
    <t>Изработка на сообраќаен проект за времена измена на режим на сообраќај во фаза на изведба, (во оваа позиција предвидено е обезбедување на  сите дозволи и согласности од институциите и поставување на сообраќајната сигнализација и нејзино одржување во текот на градбата)</t>
  </si>
  <si>
    <t>Одржување на сообраќајна сигнализација за време на изведба на градежните работи.</t>
  </si>
  <si>
    <t>III.2</t>
  </si>
  <si>
    <t>III.6</t>
  </si>
  <si>
    <t>III.7</t>
  </si>
  <si>
    <t>III.8</t>
  </si>
  <si>
    <t>III.9</t>
  </si>
  <si>
    <t>III.10</t>
  </si>
  <si>
    <t>III.11</t>
  </si>
  <si>
    <t>III.12</t>
  </si>
  <si>
    <r>
      <t xml:space="preserve">БАРАЊЕ ЗА ПОНУДИ - Тендер 1 - Дел 4 - </t>
    </r>
    <r>
      <rPr>
        <b/>
        <u/>
        <sz val="11"/>
        <rFont val="StobiSerif Regular"/>
        <family val="3"/>
      </rPr>
      <t>АНЕКС БР. 4</t>
    </r>
    <r>
      <rPr>
        <b/>
        <sz val="11"/>
        <rFont val="StobiSerif Regular"/>
        <family val="3"/>
      </rPr>
      <t xml:space="preserve">
Реф. Бр.: LRCP-9034-MK-RFB-A.2.1.1 - Тендер 1 -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</si>
  <si>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r>
      <t xml:space="preserve">БАРАЊЕ ЗА ПОНУДИ - Тендер 1 - Дел 4 - </t>
    </r>
    <r>
      <rPr>
        <b/>
        <u/>
        <sz val="11"/>
        <color indexed="8"/>
        <rFont val="StobiSerif Regular"/>
        <family val="3"/>
      </rPr>
      <t>АНЕКС БР. 4</t>
    </r>
    <r>
      <rPr>
        <b/>
        <sz val="11"/>
        <color indexed="8"/>
        <rFont val="StobiSerif Regular"/>
        <family val="3"/>
      </rPr>
      <t xml:space="preserve">
Реф. Бр.: LRCP-9034-MK-RFB-A.2.1.1 - Тендер 1 - Дел 4
</t>
    </r>
    <r>
      <rPr>
        <b/>
        <sz val="11"/>
        <rFont val="StobiSerif Regular"/>
        <family val="3"/>
      </rPr>
      <t>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</si>
  <si>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r>
      <t>Изведувачот има обврска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t>
    </r>
    <r>
      <rPr>
        <b/>
        <sz val="11"/>
        <color rgb="FFFF0000"/>
        <rFont val="StobiSerif Regular"/>
        <family val="3"/>
      </rPr>
      <t xml:space="preserve"> </t>
    </r>
  </si>
  <si>
    <r>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времено одлагалиште за материјали кои не се еколошки штетни за околината, Изведувачот е должен на сопствен трошок истото да го обезбеди во согласност со општината на чија територија се наоѓа.</t>
    </r>
    <r>
      <rPr>
        <sz val="11"/>
        <rFont val="StobiSerif Regular"/>
        <family val="3"/>
      </rPr>
      <t xml:space="preserve"> 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</si>
  <si>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r>
      <t xml:space="preserve"> 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односно да го врати земјиштето во првобитна состојба. </t>
    </r>
    <r>
      <rPr>
        <sz val="11"/>
        <rFont val="StobiSerif Regular"/>
        <family val="3"/>
      </rPr>
      <t>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</si>
  <si>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r>
      <rPr>
        <sz val="11"/>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sz val="11"/>
        <color theme="1"/>
        <rFont val="StobiSerif Regular"/>
        <family val="3"/>
      </rPr>
      <t xml:space="preserve">
</t>
    </r>
    <r>
      <rPr>
        <b/>
        <sz val="12"/>
        <color theme="1"/>
        <rFont val="StobiSerif Regular"/>
        <family val="3"/>
      </rPr>
      <t/>
    </r>
  </si>
  <si>
    <r>
      <t xml:space="preserve">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t>
    </r>
    <r>
      <rPr>
        <sz val="11"/>
        <rFont val="StobiSerif Regular"/>
        <family val="3"/>
      </rPr>
      <t>констатира и потврди секоја дислокација.</t>
    </r>
  </si>
  <si>
    <r>
      <t xml:space="preserve">Изведувачот има обврска да ги подобри или да изработи објекти </t>
    </r>
    <r>
      <rPr>
        <sz val="11"/>
        <rFont val="StobiSerif Regular"/>
        <family val="3"/>
      </rPr>
      <t xml:space="preserve">(легнати рабници, </t>
    </r>
    <r>
      <rPr>
        <sz val="11"/>
        <color theme="1"/>
        <rFont val="StobiSerif Regular"/>
        <family val="3"/>
      </rPr>
      <t>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t>
    </r>
  </si>
  <si>
    <r>
      <rPr>
        <sz val="11"/>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sz val="11"/>
        <color theme="1"/>
        <rFont val="StobiSerif Regular"/>
        <family val="3"/>
      </rPr>
      <t xml:space="preserve">
</t>
    </r>
  </si>
  <si>
    <r>
      <t xml:space="preserve">БАРАЊЕ ЗА ПОНУДИ - Тендер 1 - Дел 4 - </t>
    </r>
    <r>
      <rPr>
        <b/>
        <u/>
        <sz val="11"/>
        <rFont val="StobiSerif Regular"/>
        <family val="3"/>
      </rPr>
      <t>АНЕКС БР. 4</t>
    </r>
    <r>
      <rPr>
        <b/>
        <sz val="11"/>
        <rFont val="StobiSerif Regular"/>
        <family val="3"/>
      </rPr>
      <t xml:space="preserve">
Реф. Бр.: LRCP-MK-9034-MK-RFB-A.2.1.1 - Тендер 1 -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</si>
  <si>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НЕПРЕДВИДЕНИ РАБОТИ: 10% (десет проценти) од вкупната цена за ДЕЛ 4</t>
  </si>
  <si>
    <t>Изведувачот има обврска да достави доказ (приложи копија )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</si>
  <si>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</si>
  <si>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r>
      <t xml:space="preserve">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односно да го врати земјиштето во првобитна состојба. </t>
    </r>
    <r>
      <rPr>
        <sz val="11"/>
        <rFont val="StobiSerif Regular"/>
        <family val="3"/>
      </rPr>
      <t>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</si>
  <si>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t xml:space="preserve"> Реконструкција на улица од река Треска до Градски Гробишта - Општина Македонски Брод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</si>
</sst>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3" formatCode="_(* #,##0.00_);_(* \(#,##0.00\);_(* &quot;-&quot;??_);_(@_)"/>
    <numFmt numFmtId="164" formatCode="#,##0.00\ _д_е_н_."/>
  </numFmts>
  <fonts count="18" x14ac:knownFonts="1">
    <font>
      <sz val="11"/>
      <color theme="1"/>
      <name val="Calibri"/>
      <family val="2"/>
      <scheme val="minor"/>
    </font>
    <font>
      <sz val="11"/>
      <color indexed="8"/>
      <name val="Calibri"/>
      <family val="2"/>
    </font>
    <font>
      <sz val="10"/>
      <name val="Arial"/>
      <family val="2"/>
    </font>
    <font>
      <sz val="10"/>
      <name val="Arial"/>
      <family val="2"/>
      <charset val="204"/>
    </font>
    <font>
      <sz val="11"/>
      <color theme="1"/>
      <name val="Calibri"/>
      <family val="2"/>
      <scheme val="minor"/>
    </font>
    <font>
      <b/>
      <sz val="12"/>
      <color indexed="8"/>
      <name val="StobiSerif Regular"/>
      <family val="3"/>
    </font>
    <font>
      <sz val="11"/>
      <name val="StobiSerif Regular"/>
      <family val="3"/>
    </font>
    <font>
      <b/>
      <sz val="12"/>
      <color theme="1"/>
      <name val="StobiSerif Regular"/>
      <family val="3"/>
    </font>
    <font>
      <b/>
      <sz val="11"/>
      <name val="StobiSerif Regular"/>
      <family val="3"/>
    </font>
    <font>
      <b/>
      <u/>
      <sz val="11"/>
      <name val="StobiSerif Regular"/>
      <family val="3"/>
    </font>
    <font>
      <b/>
      <sz val="11"/>
      <color indexed="8"/>
      <name val="StobiSerif Regular"/>
      <family val="3"/>
    </font>
    <font>
      <sz val="11"/>
      <color indexed="8"/>
      <name val="StobiSerif Regular"/>
      <family val="3"/>
    </font>
    <font>
      <sz val="11"/>
      <color theme="1"/>
      <name val="StobiSerif Regular"/>
      <family val="3"/>
    </font>
    <font>
      <b/>
      <u/>
      <sz val="11"/>
      <color indexed="8"/>
      <name val="StobiSerif Regular"/>
      <family val="3"/>
    </font>
    <font>
      <b/>
      <sz val="11"/>
      <color rgb="FFFF0000"/>
      <name val="StobiSerif Regular"/>
      <family val="3"/>
    </font>
    <font>
      <sz val="11"/>
      <color rgb="FFFF0000"/>
      <name val="StobiSerif Regular"/>
      <family val="3"/>
    </font>
    <font>
      <b/>
      <sz val="11"/>
      <color theme="1"/>
      <name val="StobiSerif Regular"/>
      <family val="3"/>
    </font>
    <font>
      <sz val="11"/>
      <color rgb="FF000000"/>
      <name val="StobiSerif Regular"/>
      <family val="3"/>
    </font>
  </fonts>
  <fills count="3">
    <fill>
      <patternFill patternType="none"/>
    </fill>
    <fill>
      <patternFill patternType="gray125"/>
    </fill>
    <fill>
      <patternFill patternType="solid">
        <fgColor theme="0"/>
        <bgColor indexed="64"/>
      </patternFill>
    </fill>
  </fills>
  <borders count="57">
    <border>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s>
  <cellStyleXfs count="6">
    <xf numFmtId="0" fontId="0" fillId="0" borderId="0"/>
    <xf numFmtId="43" fontId="4" fillId="0" borderId="0" applyFont="0" applyFill="0" applyBorder="0" applyAlignment="0" applyProtection="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 fillId="0" borderId="0"/>
    <xf numFmtId="0" fontId="3" fillId="0" borderId="0" applyNumberFormat="0" applyFont="0" applyFill="0" applyBorder="0" applyAlignment="0" applyProtection="0">
      <alignment vertical="top"/>
    </xf>
  </cellStyleXfs>
  <cellXfs count="408">
    <xf numFmtId="0" fontId="0" fillId="0" borderId="0" xfId="0"/>
    <xf numFmtId="0" fontId="6" fillId="0" borderId="3" xfId="0" applyFont="1" applyFill="1" applyBorder="1" applyAlignment="1">
      <alignment horizontal="center"/>
    </xf>
    <xf numFmtId="4" fontId="6" fillId="0" borderId="3" xfId="1" applyNumberFormat="1" applyFont="1" applyFill="1" applyBorder="1" applyAlignment="1">
      <alignment horizontal="center"/>
    </xf>
    <xf numFmtId="0" fontId="6" fillId="0" borderId="20" xfId="0" applyFont="1" applyFill="1" applyBorder="1" applyAlignment="1">
      <alignment horizontal="center"/>
    </xf>
    <xf numFmtId="41" fontId="10" fillId="0" borderId="35" xfId="0" applyNumberFormat="1" applyFont="1" applyFill="1" applyBorder="1" applyAlignment="1"/>
    <xf numFmtId="0" fontId="10" fillId="0" borderId="0" xfId="0" applyFont="1" applyFill="1" applyAlignment="1" applyProtection="1">
      <alignment horizontal="left" vertical="top"/>
      <protection locked="0"/>
    </xf>
    <xf numFmtId="0" fontId="11" fillId="0" borderId="0" xfId="0" applyFont="1" applyFill="1" applyAlignment="1" applyProtection="1">
      <alignment horizontal="center" vertical="top"/>
      <protection locked="0"/>
    </xf>
    <xf numFmtId="0" fontId="11" fillId="0" borderId="0" xfId="0" applyFont="1" applyFill="1" applyProtection="1">
      <protection locked="0"/>
    </xf>
    <xf numFmtId="0" fontId="11" fillId="0" borderId="0" xfId="0" applyFont="1" applyFill="1" applyAlignment="1" applyProtection="1">
      <alignment horizontal="center"/>
      <protection locked="0"/>
    </xf>
    <xf numFmtId="0" fontId="12" fillId="0" borderId="0" xfId="0" applyFont="1"/>
    <xf numFmtId="3" fontId="12" fillId="0" borderId="0" xfId="0" applyNumberFormat="1" applyFont="1"/>
    <xf numFmtId="0" fontId="11" fillId="0" borderId="0" xfId="0" applyFont="1" applyFill="1"/>
    <xf numFmtId="0" fontId="10" fillId="0" borderId="0" xfId="0" applyFont="1" applyFill="1" applyAlignment="1" applyProtection="1">
      <alignment horizontal="center"/>
      <protection locked="0"/>
    </xf>
    <xf numFmtId="4" fontId="11" fillId="0" borderId="0" xfId="0" applyNumberFormat="1" applyFont="1" applyFill="1" applyProtection="1">
      <protection locked="0"/>
    </xf>
    <xf numFmtId="3" fontId="11" fillId="0" borderId="0" xfId="0" applyNumberFormat="1" applyFont="1" applyFill="1" applyProtection="1">
      <protection locked="0"/>
    </xf>
    <xf numFmtId="0" fontId="12" fillId="0" borderId="0" xfId="0" applyFont="1" applyAlignment="1">
      <alignment vertical="center"/>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6" xfId="0" applyFont="1" applyFill="1" applyBorder="1" applyAlignment="1">
      <alignment horizontal="center" vertical="top" wrapText="1"/>
    </xf>
    <xf numFmtId="0" fontId="12" fillId="0" borderId="37" xfId="0" applyFont="1" applyFill="1" applyBorder="1" applyAlignment="1">
      <alignment horizontal="center" vertical="center" wrapText="1"/>
    </xf>
    <xf numFmtId="1" fontId="6" fillId="0" borderId="1" xfId="0" applyNumberFormat="1" applyFont="1" applyFill="1" applyBorder="1" applyAlignment="1">
      <alignment horizontal="center" vertical="center"/>
    </xf>
    <xf numFmtId="0" fontId="12" fillId="0" borderId="3" xfId="0" applyFont="1" applyFill="1" applyBorder="1" applyAlignment="1">
      <alignment horizontal="center" vertical="center"/>
    </xf>
    <xf numFmtId="0" fontId="12" fillId="0" borderId="0" xfId="0" applyFont="1" applyFill="1" applyBorder="1" applyAlignment="1">
      <alignment horizontal="left" vertical="top" wrapText="1"/>
    </xf>
    <xf numFmtId="1"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1" fillId="0" borderId="0" xfId="0" applyFont="1" applyFill="1" applyAlignment="1">
      <alignment wrapText="1"/>
    </xf>
    <xf numFmtId="1" fontId="11" fillId="0" borderId="1" xfId="0" applyNumberFormat="1" applyFont="1" applyFill="1" applyBorder="1" applyAlignment="1">
      <alignment horizontal="center" vertical="center"/>
    </xf>
    <xf numFmtId="2" fontId="12" fillId="0" borderId="3" xfId="0" applyNumberFormat="1" applyFont="1" applyFill="1" applyBorder="1" applyAlignment="1">
      <alignment horizontal="center" vertical="center"/>
    </xf>
    <xf numFmtId="1" fontId="15" fillId="0" borderId="1" xfId="0" applyNumberFormat="1" applyFont="1" applyFill="1" applyBorder="1" applyAlignment="1">
      <alignment horizontal="center" vertical="center"/>
    </xf>
    <xf numFmtId="1" fontId="11" fillId="0" borderId="1"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1" fontId="11" fillId="0" borderId="18" xfId="0" applyNumberFormat="1" applyFont="1" applyFill="1" applyBorder="1" applyAlignment="1">
      <alignment horizontal="center" vertical="center"/>
    </xf>
    <xf numFmtId="0" fontId="11" fillId="0" borderId="38" xfId="0" applyFont="1" applyFill="1" applyBorder="1" applyAlignment="1">
      <alignment horizontal="center" vertical="center"/>
    </xf>
    <xf numFmtId="1"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1" fontId="12" fillId="0" borderId="0" xfId="0" applyNumberFormat="1" applyFont="1" applyFill="1" applyBorder="1" applyAlignment="1">
      <alignment horizontal="left" vertical="top" wrapText="1"/>
    </xf>
    <xf numFmtId="41" fontId="12" fillId="0" borderId="0" xfId="0" applyNumberFormat="1" applyFont="1" applyFill="1" applyBorder="1" applyAlignment="1">
      <alignment horizontal="left" vertical="top" wrapText="1"/>
    </xf>
    <xf numFmtId="0" fontId="10" fillId="0" borderId="10"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8" fillId="0" borderId="47" xfId="0" applyFont="1" applyFill="1" applyBorder="1" applyAlignment="1">
      <alignment horizontal="center" vertical="center" wrapText="1"/>
    </xf>
    <xf numFmtId="4" fontId="10" fillId="0" borderId="47" xfId="0" applyNumberFormat="1" applyFont="1" applyFill="1" applyBorder="1" applyAlignment="1">
      <alignment horizontal="center" vertical="center" wrapText="1"/>
    </xf>
    <xf numFmtId="1" fontId="10" fillId="0" borderId="47" xfId="0" applyNumberFormat="1" applyFont="1" applyFill="1" applyBorder="1" applyAlignment="1">
      <alignment horizontal="center" vertical="center" wrapText="1"/>
    </xf>
    <xf numFmtId="41" fontId="10" fillId="0" borderId="1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10" fillId="0" borderId="3" xfId="0" applyNumberFormat="1"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0" fontId="10" fillId="0" borderId="36" xfId="0" applyFont="1" applyFill="1" applyBorder="1" applyAlignment="1">
      <alignment horizontal="center" wrapText="1"/>
    </xf>
    <xf numFmtId="0" fontId="10" fillId="0" borderId="37" xfId="0" applyFont="1" applyFill="1" applyBorder="1" applyAlignment="1">
      <alignment horizontal="center" wrapText="1"/>
    </xf>
    <xf numFmtId="0" fontId="10" fillId="0" borderId="14" xfId="0" applyFont="1" applyFill="1" applyBorder="1" applyAlignment="1">
      <alignment horizontal="center" wrapText="1"/>
    </xf>
    <xf numFmtId="3" fontId="10" fillId="0" borderId="14" xfId="0" applyNumberFormat="1" applyFont="1" applyFill="1" applyBorder="1" applyAlignment="1">
      <alignment horizontal="center" wrapText="1"/>
    </xf>
    <xf numFmtId="1" fontId="10" fillId="0" borderId="14" xfId="0" applyNumberFormat="1" applyFont="1" applyFill="1" applyBorder="1" applyAlignment="1">
      <alignment horizontal="center" wrapText="1"/>
    </xf>
    <xf numFmtId="41" fontId="10" fillId="0" borderId="26" xfId="0" applyNumberFormat="1" applyFont="1" applyFill="1" applyBorder="1" applyAlignment="1">
      <alignment horizontal="center" wrapText="1"/>
    </xf>
    <xf numFmtId="0" fontId="10" fillId="0" borderId="1" xfId="0" applyFont="1" applyFill="1" applyBorder="1" applyAlignment="1">
      <alignment horizontal="center" wrapText="1"/>
    </xf>
    <xf numFmtId="0" fontId="11" fillId="0" borderId="3" xfId="0" applyFont="1" applyFill="1" applyBorder="1" applyAlignment="1">
      <alignment horizontal="center" vertical="top" wrapText="1"/>
    </xf>
    <xf numFmtId="0" fontId="6" fillId="0" borderId="3" xfId="0" applyFont="1" applyFill="1" applyBorder="1" applyAlignment="1">
      <alignment horizontal="left" vertical="top" wrapText="1"/>
    </xf>
    <xf numFmtId="0" fontId="11" fillId="0" borderId="3" xfId="0" applyFont="1" applyFill="1" applyBorder="1" applyAlignment="1">
      <alignment horizontal="center" wrapText="1"/>
    </xf>
    <xf numFmtId="4" fontId="11" fillId="0" borderId="3" xfId="0" applyNumberFormat="1" applyFont="1" applyFill="1" applyBorder="1" applyAlignment="1">
      <alignment horizontal="right" wrapText="1"/>
    </xf>
    <xf numFmtId="1" fontId="12" fillId="0" borderId="3" xfId="0" applyNumberFormat="1" applyFont="1" applyFill="1" applyBorder="1" applyAlignment="1" applyProtection="1">
      <alignment horizontal="right"/>
      <protection locked="0"/>
    </xf>
    <xf numFmtId="41" fontId="11" fillId="0" borderId="4" xfId="0" applyNumberFormat="1" applyFont="1" applyFill="1" applyBorder="1" applyAlignment="1">
      <alignment horizontal="right" wrapText="1"/>
    </xf>
    <xf numFmtId="41" fontId="8" fillId="0" borderId="35" xfId="0" applyNumberFormat="1" applyFont="1" applyFill="1" applyBorder="1" applyAlignment="1">
      <alignment horizontal="left"/>
    </xf>
    <xf numFmtId="0" fontId="11" fillId="0" borderId="2" xfId="0" applyFont="1" applyFill="1" applyBorder="1" applyAlignment="1">
      <alignment horizontal="center" vertical="top"/>
    </xf>
    <xf numFmtId="0" fontId="6" fillId="0" borderId="1" xfId="0" applyFont="1" applyFill="1" applyBorder="1" applyAlignment="1">
      <alignment horizontal="center" vertical="top"/>
    </xf>
    <xf numFmtId="0" fontId="11" fillId="0" borderId="2" xfId="0" applyFont="1" applyFill="1" applyBorder="1" applyAlignment="1">
      <alignment horizontal="center" vertical="top" wrapText="1"/>
    </xf>
    <xf numFmtId="0" fontId="6" fillId="0" borderId="3" xfId="0" applyFont="1" applyFill="1" applyBorder="1" applyAlignment="1">
      <alignment vertical="top"/>
    </xf>
    <xf numFmtId="4" fontId="6" fillId="0" borderId="3" xfId="0" applyNumberFormat="1" applyFont="1" applyFill="1" applyBorder="1" applyAlignment="1">
      <alignment horizontal="right"/>
    </xf>
    <xf numFmtId="41" fontId="12" fillId="0" borderId="4" xfId="0" applyNumberFormat="1" applyFont="1" applyFill="1" applyBorder="1" applyAlignment="1">
      <alignment horizontal="right" wrapText="1"/>
    </xf>
    <xf numFmtId="0" fontId="6" fillId="0" borderId="3" xfId="0" applyFont="1" applyFill="1" applyBorder="1" applyAlignment="1">
      <alignment vertical="top" wrapText="1"/>
    </xf>
    <xf numFmtId="0" fontId="12" fillId="0" borderId="3" xfId="0" applyFont="1" applyFill="1" applyBorder="1" applyAlignment="1">
      <alignment horizontal="center"/>
    </xf>
    <xf numFmtId="4" fontId="12" fillId="0" borderId="3" xfId="0" applyNumberFormat="1" applyFont="1" applyFill="1" applyBorder="1" applyAlignment="1">
      <alignment horizontal="right"/>
    </xf>
    <xf numFmtId="4" fontId="12" fillId="0" borderId="3" xfId="0" applyNumberFormat="1" applyFont="1" applyFill="1" applyBorder="1" applyAlignment="1">
      <alignment horizontal="right" wrapText="1"/>
    </xf>
    <xf numFmtId="1" fontId="12" fillId="0" borderId="3" xfId="0" applyNumberFormat="1" applyFont="1" applyFill="1" applyBorder="1" applyAlignment="1" applyProtection="1">
      <alignment horizontal="right" wrapText="1"/>
      <protection locked="0"/>
    </xf>
    <xf numFmtId="0" fontId="6" fillId="0" borderId="2" xfId="0" applyFont="1" applyFill="1" applyBorder="1" applyAlignment="1">
      <alignment horizontal="center" vertical="top" wrapText="1"/>
    </xf>
    <xf numFmtId="41" fontId="8" fillId="0" borderId="35" xfId="0" applyNumberFormat="1" applyFont="1" applyFill="1" applyBorder="1" applyAlignment="1">
      <alignment horizontal="right"/>
    </xf>
    <xf numFmtId="0" fontId="6" fillId="0" borderId="2" xfId="0" applyFont="1" applyFill="1" applyBorder="1" applyAlignment="1">
      <alignment horizontal="center" vertical="top"/>
    </xf>
    <xf numFmtId="41" fontId="6" fillId="0" borderId="4" xfId="0" applyNumberFormat="1" applyFont="1" applyFill="1" applyBorder="1" applyAlignment="1">
      <alignment horizontal="right"/>
    </xf>
    <xf numFmtId="4" fontId="12" fillId="0" borderId="3" xfId="0" applyNumberFormat="1" applyFont="1" applyFill="1" applyBorder="1"/>
    <xf numFmtId="0" fontId="6" fillId="0" borderId="3" xfId="0" applyNumberFormat="1" applyFont="1" applyFill="1" applyBorder="1" applyAlignment="1" applyProtection="1">
      <alignment horizontal="justify" vertical="top" wrapText="1"/>
    </xf>
    <xf numFmtId="1" fontId="6" fillId="0" borderId="1" xfId="0" applyNumberFormat="1" applyFont="1" applyFill="1" applyBorder="1" applyAlignment="1">
      <alignment horizontal="center" vertical="top" wrapText="1"/>
    </xf>
    <xf numFmtId="0" fontId="6" fillId="0" borderId="2" xfId="0" applyFont="1" applyFill="1" applyBorder="1" applyAlignment="1">
      <alignment vertical="top" wrapText="1"/>
    </xf>
    <xf numFmtId="1" fontId="12" fillId="0" borderId="3" xfId="0" applyNumberFormat="1" applyFont="1" applyFill="1" applyBorder="1" applyAlignment="1" applyProtection="1">
      <alignment horizontal="center"/>
      <protection locked="0"/>
    </xf>
    <xf numFmtId="41" fontId="12" fillId="0" borderId="4" xfId="0" applyNumberFormat="1" applyFont="1" applyFill="1" applyBorder="1" applyAlignment="1">
      <alignment horizontal="right" vertical="center" wrapText="1"/>
    </xf>
    <xf numFmtId="0" fontId="6" fillId="0" borderId="1" xfId="0" applyFont="1" applyFill="1" applyBorder="1" applyAlignment="1">
      <alignment horizontal="center" vertical="top" wrapText="1"/>
    </xf>
    <xf numFmtId="0" fontId="10" fillId="0" borderId="10" xfId="0" applyFont="1" applyFill="1" applyBorder="1" applyAlignment="1">
      <alignment horizontal="center" vertical="top"/>
    </xf>
    <xf numFmtId="0" fontId="11" fillId="0" borderId="11" xfId="0" applyFont="1" applyFill="1" applyBorder="1" applyAlignment="1">
      <alignment horizontal="center" vertical="top"/>
    </xf>
    <xf numFmtId="164" fontId="10" fillId="0" borderId="0" xfId="0" applyNumberFormat="1" applyFont="1" applyFill="1" applyAlignment="1">
      <alignment horizontal="center"/>
    </xf>
    <xf numFmtId="0" fontId="10" fillId="0" borderId="36" xfId="0" applyFont="1" applyFill="1" applyBorder="1" applyAlignment="1">
      <alignment horizontal="center" vertical="top"/>
    </xf>
    <xf numFmtId="0" fontId="11" fillId="0" borderId="45" xfId="0" applyFont="1" applyFill="1" applyBorder="1" applyAlignment="1">
      <alignment horizontal="center" vertical="top"/>
    </xf>
    <xf numFmtId="0" fontId="10" fillId="0" borderId="1" xfId="0" applyFont="1" applyFill="1" applyBorder="1" applyAlignment="1">
      <alignment horizontal="center" vertical="top"/>
    </xf>
    <xf numFmtId="2" fontId="11" fillId="0" borderId="1" xfId="0" applyNumberFormat="1" applyFont="1" applyFill="1" applyBorder="1" applyAlignment="1"/>
    <xf numFmtId="2" fontId="11" fillId="0" borderId="3" xfId="0" applyNumberFormat="1" applyFont="1" applyFill="1" applyBorder="1" applyAlignment="1">
      <alignment vertical="top"/>
    </xf>
    <xf numFmtId="0" fontId="11" fillId="0" borderId="1" xfId="0" applyFont="1" applyFill="1" applyBorder="1" applyAlignment="1"/>
    <xf numFmtId="0" fontId="11" fillId="0" borderId="3" xfId="0" applyFont="1" applyFill="1" applyBorder="1" applyAlignment="1">
      <alignment vertical="top"/>
    </xf>
    <xf numFmtId="0" fontId="11" fillId="0" borderId="44" xfId="0" applyFont="1" applyFill="1" applyBorder="1" applyAlignment="1">
      <alignment horizontal="center" vertical="top"/>
    </xf>
    <xf numFmtId="0" fontId="11" fillId="0" borderId="43" xfId="0" applyFont="1" applyFill="1" applyBorder="1" applyAlignment="1">
      <alignment horizontal="center" vertical="top"/>
    </xf>
    <xf numFmtId="41" fontId="10" fillId="0" borderId="35" xfId="0" applyNumberFormat="1" applyFont="1" applyFill="1" applyBorder="1" applyAlignment="1">
      <alignment horizontal="right"/>
    </xf>
    <xf numFmtId="0" fontId="10" fillId="0" borderId="0" xfId="0" applyFont="1" applyFill="1" applyAlignment="1">
      <alignment horizontal="center" vertical="top"/>
    </xf>
    <xf numFmtId="0" fontId="8" fillId="0" borderId="0" xfId="0" applyFont="1" applyFill="1" applyAlignment="1">
      <alignment horizontal="left" vertical="top"/>
    </xf>
    <xf numFmtId="0" fontId="10" fillId="0" borderId="0" xfId="0" applyFont="1" applyFill="1" applyAlignment="1">
      <alignment horizontal="center"/>
    </xf>
    <xf numFmtId="1" fontId="10" fillId="0" borderId="0" xfId="0" applyNumberFormat="1" applyFont="1" applyFill="1"/>
    <xf numFmtId="41" fontId="10" fillId="0" borderId="0" xfId="0" applyNumberFormat="1" applyFont="1" applyFill="1"/>
    <xf numFmtId="0" fontId="10" fillId="0" borderId="0" xfId="0" applyFont="1" applyFill="1"/>
    <xf numFmtId="0" fontId="11" fillId="0" borderId="0" xfId="0" applyFont="1" applyFill="1" applyAlignment="1">
      <alignment horizontal="center" vertical="top"/>
    </xf>
    <xf numFmtId="0" fontId="8" fillId="0" borderId="0" xfId="0" applyFont="1" applyFill="1" applyAlignment="1" applyProtection="1">
      <alignment horizontal="left" vertical="top"/>
      <protection locked="0"/>
    </xf>
    <xf numFmtId="1" fontId="11" fillId="0" borderId="0" xfId="0" applyNumberFormat="1" applyFont="1" applyFill="1" applyProtection="1">
      <protection locked="0"/>
    </xf>
    <xf numFmtId="41" fontId="11" fillId="0" borderId="0" xfId="0" applyNumberFormat="1" applyFont="1" applyFill="1" applyProtection="1">
      <protection locked="0"/>
    </xf>
    <xf numFmtId="0" fontId="6" fillId="0" borderId="0" xfId="0" applyFont="1" applyFill="1" applyAlignment="1">
      <alignment horizontal="left" vertical="top"/>
    </xf>
    <xf numFmtId="0" fontId="11" fillId="0" borderId="0" xfId="0" applyFont="1" applyFill="1" applyAlignment="1">
      <alignment horizontal="center"/>
    </xf>
    <xf numFmtId="1" fontId="11" fillId="0" borderId="0" xfId="0" applyNumberFormat="1" applyFont="1" applyFill="1"/>
    <xf numFmtId="41" fontId="11" fillId="0" borderId="0" xfId="0" applyNumberFormat="1" applyFont="1" applyFill="1"/>
    <xf numFmtId="41" fontId="10" fillId="0" borderId="13" xfId="0" applyNumberFormat="1" applyFont="1" applyFill="1" applyBorder="1" applyAlignment="1">
      <alignment horizontal="center" vertical="center" wrapText="1"/>
    </xf>
    <xf numFmtId="0" fontId="10" fillId="0" borderId="5" xfId="0" applyFont="1" applyFill="1" applyBorder="1" applyAlignment="1">
      <alignment horizontal="center" wrapText="1"/>
    </xf>
    <xf numFmtId="0" fontId="11" fillId="0" borderId="39" xfId="0" applyFont="1" applyFill="1" applyBorder="1" applyAlignment="1">
      <alignment horizontal="center" vertical="top" wrapText="1"/>
    </xf>
    <xf numFmtId="0" fontId="6" fillId="0" borderId="39" xfId="0" applyFont="1" applyFill="1" applyBorder="1" applyAlignment="1">
      <alignment horizontal="left" vertical="top" wrapText="1"/>
    </xf>
    <xf numFmtId="0" fontId="11" fillId="0" borderId="39" xfId="0" applyFont="1" applyFill="1" applyBorder="1" applyAlignment="1">
      <alignment horizontal="center" wrapText="1"/>
    </xf>
    <xf numFmtId="1" fontId="12" fillId="0" borderId="39" xfId="0" applyNumberFormat="1" applyFont="1" applyFill="1" applyBorder="1" applyAlignment="1" applyProtection="1">
      <alignment horizontal="right"/>
      <protection locked="0"/>
    </xf>
    <xf numFmtId="41" fontId="11" fillId="0" borderId="9" xfId="0" applyNumberFormat="1" applyFont="1" applyFill="1" applyBorder="1" applyAlignment="1">
      <alignment horizontal="right" wrapText="1"/>
    </xf>
    <xf numFmtId="0" fontId="11" fillId="0" borderId="36" xfId="0" applyFont="1" applyFill="1" applyBorder="1" applyAlignment="1">
      <alignment horizontal="center" vertical="top"/>
    </xf>
    <xf numFmtId="0" fontId="6" fillId="0" borderId="5" xfId="0" applyFont="1" applyFill="1" applyBorder="1" applyAlignment="1">
      <alignment horizontal="center" vertical="top"/>
    </xf>
    <xf numFmtId="0" fontId="11" fillId="0" borderId="6" xfId="0" applyFont="1" applyFill="1" applyBorder="1" applyAlignment="1">
      <alignment horizontal="center" vertical="top" wrapText="1"/>
    </xf>
    <xf numFmtId="0" fontId="6" fillId="0" borderId="39" xfId="0" applyFont="1" applyFill="1" applyBorder="1" applyAlignment="1">
      <alignment vertical="top" wrapText="1"/>
    </xf>
    <xf numFmtId="0" fontId="12" fillId="0" borderId="39" xfId="0" applyFont="1" applyFill="1" applyBorder="1" applyAlignment="1">
      <alignment horizontal="center"/>
    </xf>
    <xf numFmtId="41" fontId="12" fillId="0" borderId="9" xfId="0" applyNumberFormat="1" applyFont="1" applyFill="1" applyBorder="1" applyAlignment="1">
      <alignment horizontal="right" wrapText="1"/>
    </xf>
    <xf numFmtId="0" fontId="6" fillId="0" borderId="44" xfId="0" applyFont="1" applyFill="1" applyBorder="1" applyAlignment="1">
      <alignment horizontal="center" vertical="top"/>
    </xf>
    <xf numFmtId="0" fontId="6" fillId="0" borderId="24" xfId="0" applyFont="1" applyFill="1" applyBorder="1" applyAlignment="1">
      <alignment horizontal="center" vertical="top" wrapText="1"/>
    </xf>
    <xf numFmtId="0" fontId="6" fillId="0" borderId="6" xfId="0" applyFont="1" applyFill="1" applyBorder="1" applyAlignment="1">
      <alignment horizontal="center" vertical="top"/>
    </xf>
    <xf numFmtId="41" fontId="6" fillId="0" borderId="9" xfId="0" applyNumberFormat="1" applyFont="1" applyFill="1" applyBorder="1" applyAlignment="1">
      <alignment horizontal="right"/>
    </xf>
    <xf numFmtId="0" fontId="6" fillId="0" borderId="36" xfId="0" applyFont="1" applyFill="1" applyBorder="1" applyAlignment="1">
      <alignment horizontal="center" vertical="top"/>
    </xf>
    <xf numFmtId="0" fontId="6" fillId="0" borderId="45" xfId="0" applyFont="1" applyFill="1" applyBorder="1" applyAlignment="1">
      <alignment horizontal="center" vertical="top"/>
    </xf>
    <xf numFmtId="4" fontId="12" fillId="0" borderId="39" xfId="0" applyNumberFormat="1" applyFont="1" applyFill="1" applyBorder="1"/>
    <xf numFmtId="1" fontId="12" fillId="0" borderId="39" xfId="0" applyNumberFormat="1" applyFont="1" applyFill="1" applyBorder="1" applyProtection="1">
      <protection locked="0"/>
    </xf>
    <xf numFmtId="0" fontId="11" fillId="0" borderId="24" xfId="0" applyFont="1" applyFill="1" applyBorder="1" applyAlignment="1">
      <alignment horizontal="center" vertical="top" wrapText="1"/>
    </xf>
    <xf numFmtId="0" fontId="6" fillId="0" borderId="39" xfId="0" applyNumberFormat="1" applyFont="1" applyFill="1" applyBorder="1" applyAlignment="1" applyProtection="1">
      <alignment horizontal="justify" vertical="top" wrapText="1"/>
    </xf>
    <xf numFmtId="0" fontId="6" fillId="0" borderId="5"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6" xfId="0" applyFont="1" applyFill="1" applyBorder="1" applyAlignment="1">
      <alignment vertical="top" wrapText="1"/>
    </xf>
    <xf numFmtId="1" fontId="12" fillId="0" borderId="39" xfId="0" applyNumberFormat="1" applyFont="1" applyFill="1" applyBorder="1" applyAlignment="1" applyProtection="1">
      <alignment horizontal="center"/>
      <protection locked="0"/>
    </xf>
    <xf numFmtId="41" fontId="12" fillId="0" borderId="9" xfId="0" applyNumberFormat="1" applyFont="1" applyFill="1" applyBorder="1" applyAlignment="1">
      <alignment horizontal="right" vertical="center" wrapText="1"/>
    </xf>
    <xf numFmtId="1" fontId="10" fillId="0" borderId="14" xfId="0" applyNumberFormat="1" applyFont="1" applyFill="1" applyBorder="1" applyAlignment="1">
      <alignment horizontal="left"/>
    </xf>
    <xf numFmtId="41" fontId="11" fillId="0" borderId="48" xfId="0" applyNumberFormat="1" applyFont="1" applyFill="1" applyBorder="1"/>
    <xf numFmtId="41" fontId="10" fillId="0" borderId="49" xfId="0" applyNumberFormat="1" applyFont="1" applyFill="1" applyBorder="1"/>
    <xf numFmtId="41" fontId="10" fillId="0" borderId="50" xfId="0" applyNumberFormat="1" applyFont="1" applyFill="1" applyBorder="1"/>
    <xf numFmtId="41" fontId="10" fillId="0" borderId="35" xfId="0" applyNumberFormat="1" applyFont="1" applyFill="1" applyBorder="1"/>
    <xf numFmtId="4" fontId="11" fillId="0" borderId="0" xfId="0" applyNumberFormat="1" applyFont="1" applyFill="1"/>
    <xf numFmtId="0" fontId="11" fillId="0" borderId="39" xfId="0" applyFont="1" applyFill="1" applyBorder="1" applyAlignment="1">
      <alignment horizontal="center" vertical="center"/>
    </xf>
    <xf numFmtId="0" fontId="12" fillId="0" borderId="22" xfId="0" applyFont="1" applyFill="1" applyBorder="1" applyAlignment="1">
      <alignment horizontal="left" vertical="top" wrapText="1"/>
    </xf>
    <xf numFmtId="1" fontId="12" fillId="0" borderId="22" xfId="0" applyNumberFormat="1" applyFont="1" applyFill="1" applyBorder="1" applyAlignment="1">
      <alignment horizontal="left" vertical="top"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8" fillId="0" borderId="37" xfId="0" applyFont="1" applyFill="1" applyBorder="1" applyAlignment="1">
      <alignment horizontal="center" vertical="center" wrapText="1"/>
    </xf>
    <xf numFmtId="4" fontId="10" fillId="0" borderId="37" xfId="0" applyNumberFormat="1" applyFont="1" applyFill="1" applyBorder="1" applyAlignment="1">
      <alignment horizontal="center" vertical="center" wrapText="1"/>
    </xf>
    <xf numFmtId="1" fontId="10" fillId="0" borderId="37" xfId="0" applyNumberFormat="1" applyFont="1" applyFill="1" applyBorder="1" applyAlignment="1">
      <alignment horizontal="center" vertical="center" wrapText="1"/>
    </xf>
    <xf numFmtId="0" fontId="11" fillId="0" borderId="0" xfId="0" applyFont="1" applyFill="1" applyAlignment="1">
      <alignment vertical="center"/>
    </xf>
    <xf numFmtId="1" fontId="11" fillId="0" borderId="3" xfId="0" applyNumberFormat="1" applyFont="1" applyFill="1" applyBorder="1" applyAlignment="1" applyProtection="1">
      <alignment horizontal="right" wrapText="1"/>
      <protection locked="0"/>
    </xf>
    <xf numFmtId="4" fontId="12" fillId="0" borderId="3" xfId="0" applyNumberFormat="1" applyFont="1" applyFill="1" applyBorder="1" applyAlignment="1">
      <alignment horizontal="center" wrapText="1"/>
    </xf>
    <xf numFmtId="41" fontId="16" fillId="0" borderId="35" xfId="0" applyNumberFormat="1" applyFont="1" applyFill="1" applyBorder="1" applyAlignment="1">
      <alignment horizontal="right" wrapText="1"/>
    </xf>
    <xf numFmtId="4" fontId="6" fillId="0" borderId="3" xfId="0" applyNumberFormat="1" applyFont="1" applyFill="1" applyBorder="1" applyAlignment="1">
      <alignment horizontal="center"/>
    </xf>
    <xf numFmtId="1" fontId="6" fillId="0" borderId="3" xfId="0" applyNumberFormat="1" applyFont="1" applyFill="1" applyBorder="1" applyProtection="1">
      <protection locked="0"/>
    </xf>
    <xf numFmtId="41" fontId="6" fillId="0" borderId="4" xfId="0" applyNumberFormat="1" applyFont="1" applyFill="1" applyBorder="1" applyAlignment="1"/>
    <xf numFmtId="0" fontId="11" fillId="0" borderId="3" xfId="0" applyFont="1" applyFill="1" applyBorder="1" applyAlignment="1">
      <alignment vertical="top" wrapText="1"/>
    </xf>
    <xf numFmtId="0" fontId="11" fillId="0" borderId="0" xfId="0" applyFont="1" applyFill="1" applyBorder="1" applyAlignment="1">
      <alignment vertical="top" wrapText="1"/>
    </xf>
    <xf numFmtId="2" fontId="6" fillId="0" borderId="3" xfId="0" applyNumberFormat="1" applyFont="1" applyFill="1" applyBorder="1" applyAlignment="1">
      <alignment vertical="top" wrapText="1"/>
    </xf>
    <xf numFmtId="0" fontId="6" fillId="0" borderId="3" xfId="0" applyFont="1" applyFill="1" applyBorder="1" applyAlignment="1">
      <alignment horizontal="center" wrapText="1"/>
    </xf>
    <xf numFmtId="1" fontId="12" fillId="0" borderId="3" xfId="0" applyNumberFormat="1" applyFont="1" applyFill="1" applyBorder="1" applyAlignment="1" applyProtection="1">
      <alignment horizontal="right" vertical="center" wrapText="1"/>
      <protection locked="0"/>
    </xf>
    <xf numFmtId="0" fontId="11" fillId="0" borderId="5" xfId="0" applyFont="1" applyFill="1" applyBorder="1" applyAlignment="1">
      <alignment horizontal="center" vertical="top"/>
    </xf>
    <xf numFmtId="0" fontId="11" fillId="0" borderId="6" xfId="0" applyFont="1" applyFill="1" applyBorder="1" applyAlignment="1">
      <alignment horizontal="center" vertical="top"/>
    </xf>
    <xf numFmtId="0" fontId="11" fillId="0" borderId="18" xfId="0" applyFont="1" applyFill="1" applyBorder="1" applyAlignment="1">
      <alignment horizontal="center" vertical="top"/>
    </xf>
    <xf numFmtId="0" fontId="11" fillId="0" borderId="46" xfId="0" applyFont="1" applyFill="1" applyBorder="1" applyAlignment="1">
      <alignment horizontal="center" vertical="top"/>
    </xf>
    <xf numFmtId="0" fontId="11" fillId="0" borderId="0" xfId="0" applyFont="1" applyFill="1" applyBorder="1"/>
    <xf numFmtId="0" fontId="11" fillId="0" borderId="0" xfId="0" applyFont="1" applyFill="1" applyBorder="1" applyAlignment="1">
      <alignment horizontal="center" vertical="top"/>
    </xf>
    <xf numFmtId="2" fontId="10" fillId="0" borderId="0" xfId="0" applyNumberFormat="1" applyFont="1" applyFill="1" applyBorder="1" applyAlignment="1">
      <alignment horizontal="left"/>
    </xf>
    <xf numFmtId="4" fontId="10" fillId="0" borderId="0" xfId="0" applyNumberFormat="1" applyFont="1" applyFill="1" applyBorder="1" applyAlignment="1">
      <alignment horizontal="left"/>
    </xf>
    <xf numFmtId="1" fontId="10" fillId="0" borderId="0" xfId="0" applyNumberFormat="1" applyFont="1" applyFill="1" applyBorder="1" applyAlignment="1">
      <alignment horizontal="left"/>
    </xf>
    <xf numFmtId="41" fontId="10" fillId="0" borderId="0" xfId="0" applyNumberFormat="1" applyFont="1" applyFill="1" applyBorder="1" applyAlignment="1"/>
    <xf numFmtId="41" fontId="10" fillId="0" borderId="19" xfId="0" applyNumberFormat="1" applyFont="1" applyFill="1" applyBorder="1" applyAlignment="1"/>
    <xf numFmtId="4" fontId="10" fillId="0" borderId="0" xfId="0" applyNumberFormat="1" applyFont="1" applyFill="1" applyAlignment="1" applyProtection="1">
      <alignment horizontal="center"/>
      <protection locked="0"/>
    </xf>
    <xf numFmtId="41" fontId="11" fillId="0" borderId="0" xfId="0" applyNumberFormat="1" applyFont="1" applyFill="1" applyAlignment="1" applyProtection="1">
      <protection locked="0"/>
    </xf>
    <xf numFmtId="0" fontId="11" fillId="0" borderId="0" xfId="0" applyFont="1" applyFill="1" applyAlignment="1">
      <alignment horizontal="left" vertical="top"/>
    </xf>
    <xf numFmtId="4" fontId="10" fillId="0" borderId="0" xfId="0" applyNumberFormat="1" applyFont="1" applyFill="1" applyAlignment="1">
      <alignment horizontal="center"/>
    </xf>
    <xf numFmtId="41" fontId="11" fillId="0" borderId="0" xfId="0" applyNumberFormat="1" applyFont="1" applyFill="1" applyAlignment="1"/>
    <xf numFmtId="41" fontId="11" fillId="0" borderId="48" xfId="0" applyNumberFormat="1" applyFont="1" applyFill="1" applyBorder="1" applyAlignment="1"/>
    <xf numFmtId="41" fontId="10" fillId="0" borderId="50" xfId="0" applyNumberFormat="1" applyFont="1" applyFill="1" applyBorder="1" applyAlignment="1"/>
    <xf numFmtId="41" fontId="10" fillId="0" borderId="51" xfId="0" applyNumberFormat="1" applyFont="1" applyFill="1" applyBorder="1" applyAlignment="1"/>
    <xf numFmtId="0" fontId="6" fillId="0" borderId="39" xfId="2" applyNumberFormat="1" applyFont="1" applyFill="1" applyBorder="1" applyAlignment="1" applyProtection="1">
      <alignment horizontal="justify" vertical="top" wrapText="1"/>
    </xf>
    <xf numFmtId="0" fontId="6" fillId="0" borderId="39" xfId="0" applyFont="1" applyFill="1" applyBorder="1" applyAlignment="1">
      <alignment horizontal="center"/>
    </xf>
    <xf numFmtId="4" fontId="12" fillId="0" borderId="39" xfId="0" applyNumberFormat="1" applyFont="1" applyFill="1" applyBorder="1" applyAlignment="1">
      <alignment horizontal="center" wrapText="1"/>
    </xf>
    <xf numFmtId="1" fontId="12" fillId="0" borderId="39" xfId="0" applyNumberFormat="1" applyFont="1" applyFill="1" applyBorder="1" applyAlignment="1" applyProtection="1">
      <alignment horizontal="right" wrapText="1"/>
      <protection locked="0"/>
    </xf>
    <xf numFmtId="0" fontId="6" fillId="0" borderId="39" xfId="4" applyFont="1" applyFill="1" applyBorder="1" applyAlignment="1">
      <alignment horizontal="left" vertical="top" wrapText="1"/>
    </xf>
    <xf numFmtId="1" fontId="12" fillId="0" borderId="39" xfId="0" applyNumberFormat="1" applyFont="1" applyFill="1" applyBorder="1" applyAlignment="1" applyProtection="1">
      <alignment horizontal="right" vertical="center" wrapText="1"/>
      <protection locked="0"/>
    </xf>
    <xf numFmtId="4" fontId="6" fillId="0" borderId="39" xfId="1" applyNumberFormat="1" applyFont="1" applyFill="1" applyBorder="1" applyAlignment="1">
      <alignment horizontal="center"/>
    </xf>
    <xf numFmtId="4" fontId="6" fillId="0" borderId="39" xfId="0" applyNumberFormat="1" applyFont="1" applyFill="1" applyBorder="1" applyAlignment="1">
      <alignment horizontal="center"/>
    </xf>
    <xf numFmtId="1" fontId="6" fillId="0" borderId="39" xfId="0" applyNumberFormat="1" applyFont="1" applyFill="1" applyBorder="1" applyProtection="1">
      <protection locked="0"/>
    </xf>
    <xf numFmtId="41" fontId="6" fillId="0" borderId="9" xfId="0" applyNumberFormat="1" applyFont="1" applyFill="1" applyBorder="1" applyAlignment="1"/>
    <xf numFmtId="0" fontId="12" fillId="0" borderId="39" xfId="0" applyFont="1" applyFill="1" applyBorder="1" applyAlignment="1">
      <alignment horizontal="left" vertical="top" wrapText="1"/>
    </xf>
    <xf numFmtId="4" fontId="11" fillId="0" borderId="39" xfId="0" applyNumberFormat="1" applyFont="1" applyFill="1" applyBorder="1" applyAlignment="1">
      <alignment horizontal="right" wrapText="1"/>
    </xf>
    <xf numFmtId="1" fontId="11" fillId="0" borderId="39" xfId="0" applyNumberFormat="1" applyFont="1" applyFill="1" applyBorder="1" applyAlignment="1" applyProtection="1">
      <alignment horizontal="right" wrapText="1"/>
      <protection locked="0"/>
    </xf>
    <xf numFmtId="1" fontId="11" fillId="0" borderId="5" xfId="0" applyNumberFormat="1" applyFont="1" applyFill="1" applyBorder="1" applyAlignment="1">
      <alignment horizontal="center" vertical="center"/>
    </xf>
    <xf numFmtId="1" fontId="11" fillId="2" borderId="42" xfId="0" applyNumberFormat="1" applyFont="1" applyFill="1" applyBorder="1" applyAlignment="1">
      <alignment horizontal="center" vertical="center"/>
    </xf>
    <xf numFmtId="0" fontId="11" fillId="2" borderId="0" xfId="0" applyFont="1" applyFill="1" applyBorder="1" applyAlignment="1">
      <alignment horizontal="center" vertical="center"/>
    </xf>
    <xf numFmtId="0" fontId="12" fillId="0" borderId="3" xfId="0" applyFont="1" applyFill="1" applyBorder="1" applyAlignment="1">
      <alignment horizontal="center" wrapText="1"/>
    </xf>
    <xf numFmtId="1" fontId="6" fillId="0" borderId="3" xfId="0" applyNumberFormat="1" applyFont="1" applyFill="1" applyBorder="1" applyAlignment="1" applyProtection="1">
      <alignment horizontal="right"/>
      <protection locked="0"/>
    </xf>
    <xf numFmtId="2" fontId="8" fillId="0" borderId="14" xfId="0" applyNumberFormat="1" applyFont="1" applyFill="1" applyBorder="1" applyAlignment="1">
      <alignment horizontal="left"/>
    </xf>
    <xf numFmtId="4" fontId="8" fillId="0" borderId="14" xfId="0" applyNumberFormat="1" applyFont="1" applyFill="1" applyBorder="1" applyAlignment="1">
      <alignment horizontal="right"/>
    </xf>
    <xf numFmtId="0" fontId="11" fillId="0" borderId="18" xfId="0" applyFont="1" applyFill="1" applyBorder="1" applyAlignment="1"/>
    <xf numFmtId="0" fontId="11" fillId="0" borderId="38" xfId="0" applyFont="1" applyFill="1" applyBorder="1" applyAlignment="1">
      <alignment vertical="top"/>
    </xf>
    <xf numFmtId="0" fontId="11" fillId="0" borderId="33" xfId="0" applyFont="1" applyFill="1" applyBorder="1" applyAlignment="1">
      <alignment horizontal="center" vertical="top"/>
    </xf>
    <xf numFmtId="4" fontId="10" fillId="0" borderId="0" xfId="0" applyNumberFormat="1" applyFont="1" applyFill="1" applyAlignment="1">
      <alignment horizontal="right"/>
    </xf>
    <xf numFmtId="1" fontId="10" fillId="0" borderId="0" xfId="0" applyNumberFormat="1" applyFont="1" applyFill="1" applyAlignment="1">
      <alignment horizontal="right"/>
    </xf>
    <xf numFmtId="41" fontId="10" fillId="0" borderId="0" xfId="0" applyNumberFormat="1" applyFont="1" applyFill="1" applyAlignment="1">
      <alignment horizontal="right"/>
    </xf>
    <xf numFmtId="1" fontId="11" fillId="0" borderId="0" xfId="0" applyNumberFormat="1" applyFont="1" applyFill="1" applyAlignment="1">
      <alignment horizontal="right"/>
    </xf>
    <xf numFmtId="41" fontId="11" fillId="0" borderId="0" xfId="0" applyNumberFormat="1" applyFont="1" applyFill="1" applyAlignment="1">
      <alignment horizontal="right"/>
    </xf>
    <xf numFmtId="4" fontId="10" fillId="0" borderId="0" xfId="0" applyNumberFormat="1" applyFont="1" applyFill="1" applyAlignment="1" applyProtection="1">
      <alignment horizontal="right"/>
      <protection locked="0"/>
    </xf>
    <xf numFmtId="1" fontId="11" fillId="0" borderId="0" xfId="0" applyNumberFormat="1" applyFont="1" applyFill="1" applyAlignment="1" applyProtection="1">
      <alignment horizontal="right"/>
      <protection locked="0"/>
    </xf>
    <xf numFmtId="41" fontId="11" fillId="0" borderId="0" xfId="0" applyNumberFormat="1" applyFont="1" applyFill="1" applyAlignment="1" applyProtection="1">
      <alignment horizontal="right"/>
      <protection locked="0"/>
    </xf>
    <xf numFmtId="1" fontId="8" fillId="0" borderId="14" xfId="0" applyNumberFormat="1" applyFont="1" applyFill="1" applyBorder="1" applyAlignment="1">
      <alignment horizontal="right"/>
    </xf>
    <xf numFmtId="41" fontId="11" fillId="0" borderId="48" xfId="0" applyNumberFormat="1" applyFont="1" applyFill="1" applyBorder="1" applyAlignment="1">
      <alignment horizontal="right"/>
    </xf>
    <xf numFmtId="41" fontId="10" fillId="0" borderId="49" xfId="0" applyNumberFormat="1" applyFont="1" applyFill="1" applyBorder="1" applyAlignment="1">
      <alignment horizontal="right"/>
    </xf>
    <xf numFmtId="41" fontId="10" fillId="0" borderId="50" xfId="0" applyNumberFormat="1" applyFont="1" applyFill="1" applyBorder="1" applyAlignment="1">
      <alignment horizontal="right"/>
    </xf>
    <xf numFmtId="41" fontId="10" fillId="0" borderId="51" xfId="0" applyNumberFormat="1" applyFont="1" applyFill="1" applyBorder="1" applyAlignment="1">
      <alignment horizontal="right"/>
    </xf>
    <xf numFmtId="0" fontId="12" fillId="0" borderId="39" xfId="0" applyFont="1" applyFill="1" applyBorder="1" applyAlignment="1">
      <alignment horizontal="center" wrapText="1"/>
    </xf>
    <xf numFmtId="4" fontId="12" fillId="0" borderId="39" xfId="0" applyNumberFormat="1" applyFont="1" applyFill="1" applyBorder="1" applyAlignment="1">
      <alignment horizontal="right" wrapText="1"/>
    </xf>
    <xf numFmtId="0" fontId="12" fillId="0" borderId="2" xfId="0" applyFont="1" applyFill="1" applyBorder="1" applyAlignment="1">
      <alignment horizontal="center" wrapText="1"/>
    </xf>
    <xf numFmtId="0" fontId="6" fillId="0" borderId="2" xfId="0" applyFont="1" applyFill="1" applyBorder="1" applyAlignment="1">
      <alignment horizontal="center" wrapText="1"/>
    </xf>
    <xf numFmtId="0" fontId="6" fillId="0" borderId="14" xfId="0" applyFont="1" applyFill="1" applyBorder="1" applyAlignment="1">
      <alignment horizontal="center" vertical="top"/>
    </xf>
    <xf numFmtId="0" fontId="6" fillId="0" borderId="2" xfId="5" applyNumberFormat="1" applyFont="1" applyFill="1" applyBorder="1" applyAlignment="1" applyProtection="1">
      <alignment horizontal="center"/>
    </xf>
    <xf numFmtId="0" fontId="6" fillId="0" borderId="13" xfId="0" applyNumberFormat="1" applyFont="1" applyFill="1" applyBorder="1" applyAlignment="1" applyProtection="1">
      <alignment horizontal="justify" vertical="top" wrapText="1"/>
    </xf>
    <xf numFmtId="0" fontId="8" fillId="0" borderId="10" xfId="0" applyFont="1" applyFill="1" applyBorder="1" applyAlignment="1">
      <alignment horizontal="center" vertical="top"/>
    </xf>
    <xf numFmtId="0" fontId="8" fillId="0" borderId="36" xfId="0" applyFont="1" applyFill="1" applyBorder="1" applyAlignment="1">
      <alignment horizontal="center" vertical="top"/>
    </xf>
    <xf numFmtId="2" fontId="10" fillId="0" borderId="13" xfId="0" applyNumberFormat="1" applyFont="1" applyFill="1" applyBorder="1" applyAlignment="1">
      <alignment horizontal="left" vertical="top"/>
    </xf>
    <xf numFmtId="4" fontId="10" fillId="0" borderId="14" xfId="0" applyNumberFormat="1" applyFont="1" applyFill="1" applyBorder="1" applyAlignment="1">
      <alignment horizontal="right"/>
    </xf>
    <xf numFmtId="0" fontId="8" fillId="0" borderId="1" xfId="0" applyFont="1" applyFill="1" applyBorder="1" applyAlignment="1">
      <alignment horizontal="center" vertical="top"/>
    </xf>
    <xf numFmtId="2" fontId="6" fillId="0" borderId="1" xfId="0" applyNumberFormat="1" applyFont="1" applyFill="1" applyBorder="1" applyAlignment="1">
      <alignment vertical="top"/>
    </xf>
    <xf numFmtId="0" fontId="6" fillId="0" borderId="18" xfId="0" applyFont="1" applyFill="1" applyBorder="1" applyAlignment="1">
      <alignment vertical="top"/>
    </xf>
    <xf numFmtId="0" fontId="11" fillId="0" borderId="39" xfId="0" applyFont="1" applyFill="1" applyBorder="1" applyAlignment="1">
      <alignment vertical="top"/>
    </xf>
    <xf numFmtId="0" fontId="6" fillId="0" borderId="46" xfId="0" applyFont="1" applyFill="1" applyBorder="1" applyAlignment="1">
      <alignment horizontal="center" vertical="top"/>
    </xf>
    <xf numFmtId="0" fontId="6" fillId="0" borderId="0" xfId="0" applyFont="1" applyFill="1" applyBorder="1" applyAlignment="1">
      <alignment horizontal="center" vertical="top"/>
    </xf>
    <xf numFmtId="0" fontId="11" fillId="0" borderId="42" xfId="0" applyFont="1" applyFill="1" applyBorder="1" applyAlignment="1">
      <alignment horizontal="center" vertical="top"/>
    </xf>
    <xf numFmtId="2" fontId="10" fillId="0" borderId="42" xfId="0" applyNumberFormat="1" applyFont="1" applyFill="1" applyBorder="1" applyAlignment="1">
      <alignment horizontal="left"/>
    </xf>
    <xf numFmtId="1" fontId="10" fillId="0" borderId="8" xfId="0" applyNumberFormat="1" applyFont="1" applyFill="1" applyBorder="1" applyAlignment="1">
      <alignment horizontal="left"/>
    </xf>
    <xf numFmtId="41" fontId="10" fillId="0" borderId="0" xfId="0" applyNumberFormat="1" applyFont="1" applyFill="1" applyBorder="1" applyAlignment="1">
      <alignment horizontal="right"/>
    </xf>
    <xf numFmtId="0" fontId="6" fillId="0" borderId="3" xfId="0" applyFont="1" applyFill="1" applyBorder="1" applyAlignment="1">
      <alignment horizontal="center" vertical="top"/>
    </xf>
    <xf numFmtId="0" fontId="6" fillId="0" borderId="2" xfId="0" applyNumberFormat="1" applyFont="1" applyFill="1" applyBorder="1" applyAlignment="1" applyProtection="1">
      <alignment horizontal="center"/>
    </xf>
    <xf numFmtId="0" fontId="6" fillId="0" borderId="5" xfId="0" applyFont="1" applyFill="1" applyBorder="1" applyAlignment="1">
      <alignment vertical="top"/>
    </xf>
    <xf numFmtId="0" fontId="11" fillId="0" borderId="22" xfId="0" applyFont="1" applyFill="1" applyBorder="1" applyAlignment="1">
      <alignment horizontal="center" vertical="center"/>
    </xf>
    <xf numFmtId="0" fontId="12" fillId="0" borderId="3" xfId="0" applyFont="1" applyFill="1" applyBorder="1" applyAlignment="1">
      <alignment vertical="top" wrapText="1"/>
    </xf>
    <xf numFmtId="2" fontId="10" fillId="0" borderId="31" xfId="0" applyNumberFormat="1" applyFont="1" applyFill="1" applyBorder="1" applyAlignment="1">
      <alignment horizontal="left" vertical="top"/>
    </xf>
    <xf numFmtId="4" fontId="10" fillId="0" borderId="32" xfId="0" applyNumberFormat="1" applyFont="1" applyFill="1" applyBorder="1" applyAlignment="1">
      <alignment horizontal="right"/>
    </xf>
    <xf numFmtId="0" fontId="6" fillId="0" borderId="0" xfId="0" applyFont="1" applyFill="1" applyAlignment="1">
      <alignment horizontal="center" vertical="top"/>
    </xf>
    <xf numFmtId="0" fontId="6" fillId="0" borderId="53" xfId="0" applyFont="1" applyFill="1" applyBorder="1" applyAlignment="1">
      <alignment horizontal="center" vertical="top"/>
    </xf>
    <xf numFmtId="0" fontId="11" fillId="0" borderId="37" xfId="0" applyFont="1" applyFill="1" applyBorder="1" applyAlignment="1">
      <alignment horizontal="center" vertical="top"/>
    </xf>
    <xf numFmtId="1" fontId="6" fillId="0" borderId="5" xfId="0" applyNumberFormat="1" applyFont="1" applyFill="1" applyBorder="1" applyAlignment="1">
      <alignment horizontal="center" vertical="top" wrapText="1"/>
    </xf>
    <xf numFmtId="0" fontId="6" fillId="0" borderId="6" xfId="0" applyFont="1" applyFill="1" applyBorder="1" applyAlignment="1">
      <alignment horizontal="center"/>
    </xf>
    <xf numFmtId="0" fontId="6" fillId="0" borderId="8" xfId="0" applyFont="1" applyFill="1" applyBorder="1" applyAlignment="1">
      <alignment horizontal="center" vertical="top"/>
    </xf>
    <xf numFmtId="0" fontId="12" fillId="0" borderId="6" xfId="0" applyFont="1" applyFill="1" applyBorder="1" applyAlignment="1">
      <alignment horizontal="center" wrapText="1"/>
    </xf>
    <xf numFmtId="4" fontId="6" fillId="0" borderId="39" xfId="0" applyNumberFormat="1" applyFont="1" applyFill="1" applyBorder="1" applyAlignment="1">
      <alignment horizontal="right"/>
    </xf>
    <xf numFmtId="1" fontId="6" fillId="0" borderId="39" xfId="0" applyNumberFormat="1" applyFont="1" applyFill="1" applyBorder="1" applyAlignment="1" applyProtection="1">
      <alignment horizontal="right"/>
      <protection locked="0"/>
    </xf>
    <xf numFmtId="0" fontId="6" fillId="0" borderId="6" xfId="5" applyNumberFormat="1" applyFont="1" applyFill="1" applyBorder="1" applyAlignment="1" applyProtection="1">
      <alignment horizontal="center"/>
    </xf>
    <xf numFmtId="0" fontId="6" fillId="0" borderId="7" xfId="0" applyNumberFormat="1" applyFont="1" applyFill="1" applyBorder="1" applyAlignment="1" applyProtection="1">
      <alignment horizontal="justify" vertical="top" wrapText="1"/>
    </xf>
    <xf numFmtId="1" fontId="10" fillId="0" borderId="14" xfId="0" applyNumberFormat="1" applyFont="1" applyFill="1" applyBorder="1" applyAlignment="1">
      <alignment horizontal="right"/>
    </xf>
    <xf numFmtId="0" fontId="11" fillId="0" borderId="54" xfId="0" applyFont="1" applyFill="1" applyBorder="1" applyAlignment="1">
      <alignment horizontal="center" vertical="top"/>
    </xf>
    <xf numFmtId="0" fontId="6" fillId="0" borderId="39" xfId="0" applyFont="1" applyFill="1" applyBorder="1" applyAlignment="1">
      <alignment horizontal="center" vertical="top"/>
    </xf>
    <xf numFmtId="0" fontId="6" fillId="0" borderId="6" xfId="0" applyFont="1" applyFill="1" applyBorder="1" applyAlignment="1">
      <alignment horizontal="center" wrapText="1"/>
    </xf>
    <xf numFmtId="0" fontId="6" fillId="0" borderId="6" xfId="0" applyNumberFormat="1" applyFont="1" applyFill="1" applyBorder="1" applyAlignment="1" applyProtection="1">
      <alignment horizontal="center"/>
    </xf>
    <xf numFmtId="1" fontId="10" fillId="0" borderId="32" xfId="0" applyNumberFormat="1" applyFont="1" applyFill="1" applyBorder="1" applyAlignment="1">
      <alignment horizontal="right"/>
    </xf>
    <xf numFmtId="41" fontId="10" fillId="0" borderId="55" xfId="0" applyNumberFormat="1" applyFont="1" applyFill="1" applyBorder="1" applyAlignment="1">
      <alignment horizontal="right"/>
    </xf>
    <xf numFmtId="41" fontId="10" fillId="0" borderId="55" xfId="0" applyNumberFormat="1" applyFont="1" applyFill="1" applyBorder="1" applyAlignment="1"/>
    <xf numFmtId="41" fontId="10" fillId="0" borderId="55" xfId="0" applyNumberFormat="1" applyFont="1" applyFill="1" applyBorder="1" applyAlignment="1">
      <alignment vertical="center"/>
    </xf>
    <xf numFmtId="2" fontId="10" fillId="0" borderId="14" xfId="0" applyNumberFormat="1" applyFont="1" applyFill="1" applyBorder="1" applyAlignment="1">
      <alignment horizontal="left"/>
    </xf>
    <xf numFmtId="2" fontId="8" fillId="0" borderId="13" xfId="0" applyNumberFormat="1" applyFont="1" applyFill="1" applyBorder="1" applyAlignment="1">
      <alignment horizontal="left"/>
    </xf>
    <xf numFmtId="2" fontId="10" fillId="0" borderId="32" xfId="0" applyNumberFormat="1" applyFont="1" applyFill="1" applyBorder="1" applyAlignment="1">
      <alignment horizontal="left"/>
    </xf>
    <xf numFmtId="0" fontId="8" fillId="0" borderId="13" xfId="0" applyFont="1" applyFill="1" applyBorder="1" applyAlignment="1">
      <alignment horizontal="left" vertical="top" wrapText="1"/>
    </xf>
    <xf numFmtId="2" fontId="10" fillId="0" borderId="8" xfId="0" applyNumberFormat="1" applyFont="1" applyFill="1" applyBorder="1" applyAlignment="1">
      <alignment horizontal="left"/>
    </xf>
    <xf numFmtId="0" fontId="12" fillId="0" borderId="0" xfId="0" applyFont="1" applyFill="1" applyBorder="1" applyAlignment="1">
      <alignment horizontal="left" vertical="center" wrapText="1"/>
    </xf>
    <xf numFmtId="0" fontId="8" fillId="0" borderId="13" xfId="0" applyFont="1" applyFill="1" applyBorder="1" applyAlignment="1">
      <alignment horizontal="left" vertical="center" wrapText="1"/>
    </xf>
    <xf numFmtId="2" fontId="8" fillId="0" borderId="13" xfId="0" applyNumberFormat="1" applyFont="1" applyFill="1" applyBorder="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horizontal="left" vertical="center"/>
    </xf>
    <xf numFmtId="0" fontId="10" fillId="0" borderId="0" xfId="0" applyFont="1" applyFill="1" applyAlignment="1" applyProtection="1">
      <alignment horizontal="left" vertical="center"/>
      <protection locked="0"/>
    </xf>
    <xf numFmtId="0" fontId="11" fillId="0" borderId="0" xfId="0" applyFont="1" applyFill="1" applyAlignment="1">
      <alignment horizontal="left" vertical="center"/>
    </xf>
    <xf numFmtId="0" fontId="12" fillId="0" borderId="3" xfId="0" applyFont="1" applyFill="1" applyBorder="1" applyAlignment="1">
      <alignment horizontal="left" vertical="top" wrapText="1"/>
    </xf>
    <xf numFmtId="0" fontId="6" fillId="0" borderId="3" xfId="0" applyNumberFormat="1" applyFont="1" applyFill="1" applyBorder="1" applyAlignment="1" applyProtection="1">
      <alignment horizontal="center" vertical="top" wrapText="1"/>
    </xf>
    <xf numFmtId="0" fontId="6" fillId="0" borderId="39" xfId="0" applyNumberFormat="1" applyFont="1" applyFill="1" applyBorder="1" applyAlignment="1" applyProtection="1">
      <alignment horizontal="center" vertical="top" wrapText="1"/>
    </xf>
    <xf numFmtId="1" fontId="11" fillId="0" borderId="22" xfId="0" applyNumberFormat="1" applyFont="1" applyFill="1" applyBorder="1" applyAlignment="1">
      <alignment horizontal="center" vertical="center"/>
    </xf>
    <xf numFmtId="1" fontId="11" fillId="0" borderId="42" xfId="0" applyNumberFormat="1" applyFont="1" applyFill="1" applyBorder="1" applyAlignment="1">
      <alignment horizontal="center" vertical="center"/>
    </xf>
    <xf numFmtId="0" fontId="12" fillId="0" borderId="3" xfId="0" applyFont="1" applyFill="1" applyBorder="1" applyAlignment="1">
      <alignment vertical="top"/>
    </xf>
    <xf numFmtId="0" fontId="12" fillId="0" borderId="39" xfId="0" applyFont="1" applyFill="1" applyBorder="1" applyAlignment="1">
      <alignment vertical="top" wrapText="1"/>
    </xf>
    <xf numFmtId="0" fontId="17" fillId="0" borderId="3" xfId="0" applyFont="1" applyFill="1" applyBorder="1" applyAlignment="1">
      <alignment vertical="top" wrapText="1"/>
    </xf>
    <xf numFmtId="0" fontId="6" fillId="0" borderId="2" xfId="0" applyFont="1" applyFill="1" applyBorder="1" applyAlignment="1">
      <alignment vertical="top"/>
    </xf>
    <xf numFmtId="1" fontId="10" fillId="0" borderId="4" xfId="0" applyNumberFormat="1" applyFont="1" applyFill="1" applyBorder="1" applyAlignment="1">
      <alignment horizontal="center" vertical="center" wrapText="1"/>
    </xf>
    <xf numFmtId="0" fontId="6" fillId="0" borderId="39" xfId="3" applyNumberFormat="1" applyFont="1" applyFill="1" applyBorder="1" applyAlignment="1" applyProtection="1">
      <alignment horizontal="justify" vertical="top" wrapText="1"/>
    </xf>
    <xf numFmtId="0" fontId="11" fillId="0" borderId="56" xfId="0" applyFont="1" applyFill="1" applyBorder="1"/>
    <xf numFmtId="1" fontId="10" fillId="0" borderId="13" xfId="0" applyNumberFormat="1" applyFont="1" applyFill="1" applyBorder="1" applyAlignment="1">
      <alignment horizontal="center" vertical="center" wrapText="1"/>
    </xf>
    <xf numFmtId="4" fontId="11" fillId="0" borderId="56" xfId="0" applyNumberFormat="1" applyFont="1" applyFill="1" applyBorder="1"/>
    <xf numFmtId="0" fontId="6" fillId="0" borderId="13" xfId="0" applyNumberFormat="1" applyFont="1" applyFill="1" applyBorder="1" applyAlignment="1" applyProtection="1">
      <alignment horizontal="center" vertical="top" wrapText="1"/>
    </xf>
    <xf numFmtId="0" fontId="6" fillId="0" borderId="7" xfId="0" applyNumberFormat="1" applyFont="1" applyFill="1" applyBorder="1" applyAlignment="1" applyProtection="1">
      <alignment horizontal="center" vertical="top" wrapText="1"/>
    </xf>
    <xf numFmtId="0" fontId="10" fillId="0" borderId="21"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8" fillId="0" borderId="25" xfId="0" applyFont="1" applyFill="1" applyBorder="1" applyAlignment="1">
      <alignment horizontal="right" wrapText="1"/>
    </xf>
    <xf numFmtId="0" fontId="6" fillId="0" borderId="22" xfId="0" applyFont="1" applyFill="1" applyBorder="1" applyAlignment="1">
      <alignment horizontal="right" wrapText="1"/>
    </xf>
    <xf numFmtId="0" fontId="10" fillId="0" borderId="25" xfId="0" applyFont="1" applyFill="1" applyBorder="1" applyAlignment="1">
      <alignment horizontal="right" wrapText="1"/>
    </xf>
    <xf numFmtId="0" fontId="12" fillId="0" borderId="22" xfId="0" applyFont="1" applyFill="1" applyBorder="1" applyAlignment="1">
      <alignment horizontal="right" wrapText="1"/>
    </xf>
    <xf numFmtId="0" fontId="8" fillId="0" borderId="34" xfId="0" applyFont="1" applyFill="1" applyBorder="1" applyAlignment="1">
      <alignment horizontal="left" vertical="top" wrapText="1"/>
    </xf>
    <xf numFmtId="0" fontId="8" fillId="0" borderId="40" xfId="0" applyFont="1" applyFill="1" applyBorder="1" applyAlignment="1">
      <alignment horizontal="left" vertical="top" wrapText="1"/>
    </xf>
    <xf numFmtId="0" fontId="8" fillId="0" borderId="41" xfId="0" applyFont="1" applyFill="1" applyBorder="1" applyAlignment="1">
      <alignment horizontal="left" vertical="top" wrapText="1"/>
    </xf>
    <xf numFmtId="0" fontId="8" fillId="0" borderId="34" xfId="0" applyNumberFormat="1" applyFont="1" applyFill="1" applyBorder="1" applyAlignment="1" applyProtection="1">
      <alignment horizontal="left" vertical="top" wrapText="1"/>
    </xf>
    <xf numFmtId="0" fontId="8" fillId="0" borderId="40" xfId="0" applyNumberFormat="1" applyFont="1" applyFill="1" applyBorder="1" applyAlignment="1" applyProtection="1">
      <alignment horizontal="left" vertical="top" wrapText="1"/>
    </xf>
    <xf numFmtId="0" fontId="8" fillId="0" borderId="41" xfId="0" applyNumberFormat="1" applyFont="1" applyFill="1" applyBorder="1" applyAlignment="1" applyProtection="1">
      <alignment horizontal="left" vertical="top" wrapText="1"/>
    </xf>
    <xf numFmtId="0" fontId="12" fillId="0" borderId="13" xfId="0" applyFont="1" applyFill="1" applyBorder="1" applyAlignment="1">
      <alignment horizontal="justify" vertical="top" wrapText="1"/>
    </xf>
    <xf numFmtId="0" fontId="12" fillId="0" borderId="14" xfId="0" applyFont="1" applyFill="1" applyBorder="1" applyAlignment="1">
      <alignment horizontal="justify" vertical="top"/>
    </xf>
    <xf numFmtId="0" fontId="12" fillId="0" borderId="26" xfId="0" applyFont="1" applyFill="1" applyBorder="1" applyAlignment="1">
      <alignment horizontal="justify" vertical="top"/>
    </xf>
    <xf numFmtId="0" fontId="12" fillId="0" borderId="14" xfId="0" applyFont="1" applyFill="1" applyBorder="1" applyAlignment="1">
      <alignment horizontal="justify" vertical="top" wrapText="1"/>
    </xf>
    <xf numFmtId="0" fontId="12" fillId="0" borderId="26" xfId="0" applyFont="1" applyFill="1" applyBorder="1" applyAlignment="1">
      <alignment horizontal="justify" vertical="top" wrapText="1"/>
    </xf>
    <xf numFmtId="0" fontId="12" fillId="0" borderId="3" xfId="0" applyFont="1" applyFill="1" applyBorder="1" applyAlignment="1">
      <alignment horizontal="justify" vertical="top" wrapText="1"/>
    </xf>
    <xf numFmtId="0" fontId="12" fillId="0" borderId="4" xfId="0" applyFont="1" applyFill="1" applyBorder="1" applyAlignment="1">
      <alignment horizontal="justify" vertical="top" wrapText="1"/>
    </xf>
    <xf numFmtId="0" fontId="12" fillId="0" borderId="38" xfId="0" applyFont="1" applyFill="1" applyBorder="1" applyAlignment="1">
      <alignment horizontal="justify" vertical="top" wrapText="1"/>
    </xf>
    <xf numFmtId="0" fontId="12" fillId="0" borderId="19" xfId="0" applyFont="1" applyFill="1" applyBorder="1" applyAlignment="1">
      <alignment horizontal="justify" vertical="top" wrapText="1"/>
    </xf>
    <xf numFmtId="0" fontId="10" fillId="0" borderId="21" xfId="0" applyFont="1" applyFill="1" applyBorder="1" applyAlignment="1">
      <alignment horizontal="right" wrapText="1"/>
    </xf>
    <xf numFmtId="0" fontId="10" fillId="0" borderId="22" xfId="0" applyFont="1" applyFill="1" applyBorder="1" applyAlignment="1">
      <alignment horizontal="right" wrapText="1"/>
    </xf>
    <xf numFmtId="0" fontId="10" fillId="0" borderId="23" xfId="0" applyFont="1" applyFill="1" applyBorder="1" applyAlignment="1">
      <alignment horizontal="right" wrapText="1"/>
    </xf>
    <xf numFmtId="2" fontId="10" fillId="0" borderId="15" xfId="0" applyNumberFormat="1" applyFont="1" applyFill="1" applyBorder="1" applyAlignment="1">
      <alignment horizontal="left"/>
    </xf>
    <xf numFmtId="2" fontId="10" fillId="0" borderId="16" xfId="0" applyNumberFormat="1" applyFont="1" applyFill="1" applyBorder="1" applyAlignment="1">
      <alignment horizontal="left"/>
    </xf>
    <xf numFmtId="2" fontId="10" fillId="0" borderId="21" xfId="0" applyNumberFormat="1" applyFont="1" applyFill="1" applyBorder="1" applyAlignment="1">
      <alignment horizontal="center"/>
    </xf>
    <xf numFmtId="2" fontId="10" fillId="0" borderId="22" xfId="0" applyNumberFormat="1" applyFont="1" applyFill="1" applyBorder="1" applyAlignment="1">
      <alignment horizontal="center"/>
    </xf>
    <xf numFmtId="2" fontId="10" fillId="0" borderId="23" xfId="0" applyNumberFormat="1" applyFont="1" applyFill="1" applyBorder="1" applyAlignment="1">
      <alignment horizontal="center"/>
    </xf>
    <xf numFmtId="0" fontId="10" fillId="0" borderId="21" xfId="0" applyFont="1" applyFill="1" applyBorder="1" applyAlignment="1">
      <alignment horizontal="center"/>
    </xf>
    <xf numFmtId="0" fontId="10" fillId="0" borderId="24" xfId="0" applyFont="1" applyFill="1" applyBorder="1" applyAlignment="1">
      <alignment horizontal="center"/>
    </xf>
    <xf numFmtId="0" fontId="10" fillId="0" borderId="22" xfId="0" applyFont="1" applyFill="1" applyBorder="1" applyAlignment="1">
      <alignment horizontal="center"/>
    </xf>
    <xf numFmtId="0" fontId="10" fillId="0" borderId="25" xfId="0" applyFont="1" applyFill="1" applyBorder="1" applyAlignment="1">
      <alignment horizontal="left"/>
    </xf>
    <xf numFmtId="0" fontId="10" fillId="0" borderId="22" xfId="0" applyFont="1" applyFill="1" applyBorder="1" applyAlignment="1">
      <alignment horizontal="left"/>
    </xf>
    <xf numFmtId="2" fontId="10" fillId="0" borderId="27" xfId="0" applyNumberFormat="1" applyFont="1" applyFill="1" applyBorder="1" applyAlignment="1">
      <alignment horizontal="left"/>
    </xf>
    <xf numFmtId="2" fontId="10" fillId="0" borderId="28" xfId="0" applyNumberFormat="1" applyFont="1" applyFill="1" applyBorder="1" applyAlignment="1">
      <alignment horizontal="left"/>
    </xf>
    <xf numFmtId="2" fontId="10" fillId="0" borderId="13" xfId="0" applyNumberFormat="1" applyFont="1" applyFill="1" applyBorder="1" applyAlignment="1">
      <alignment horizontal="left"/>
    </xf>
    <xf numFmtId="2" fontId="10" fillId="0" borderId="14" xfId="0" applyNumberFormat="1" applyFont="1" applyFill="1" applyBorder="1" applyAlignment="1">
      <alignment horizontal="left"/>
    </xf>
    <xf numFmtId="0" fontId="10" fillId="0" borderId="34" xfId="0" applyFont="1" applyFill="1" applyBorder="1" applyAlignment="1">
      <alignment horizontal="left" vertical="top"/>
    </xf>
    <xf numFmtId="0" fontId="10" fillId="0" borderId="40" xfId="0" applyFont="1" applyFill="1" applyBorder="1" applyAlignment="1">
      <alignment horizontal="left" vertical="top"/>
    </xf>
    <xf numFmtId="0" fontId="10" fillId="0" borderId="41" xfId="0" applyFont="1" applyFill="1" applyBorder="1" applyAlignment="1">
      <alignment horizontal="left" vertical="top"/>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3"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8"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8" fillId="0" borderId="29"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6" fillId="0" borderId="23" xfId="0" applyFont="1" applyFill="1" applyBorder="1" applyAlignment="1">
      <alignment horizontal="right" wrapText="1"/>
    </xf>
    <xf numFmtId="0" fontId="10" fillId="0" borderId="29"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30" xfId="0" applyFont="1" applyFill="1" applyBorder="1" applyAlignment="1">
      <alignment horizontal="center" vertical="center" wrapText="1"/>
    </xf>
    <xf numFmtId="2" fontId="8" fillId="0" borderId="13" xfId="0" applyNumberFormat="1" applyFont="1" applyFill="1" applyBorder="1" applyAlignment="1">
      <alignment horizontal="left"/>
    </xf>
    <xf numFmtId="2" fontId="8" fillId="0" borderId="14" xfId="0" applyNumberFormat="1" applyFont="1" applyFill="1" applyBorder="1" applyAlignment="1">
      <alignment horizontal="left"/>
    </xf>
    <xf numFmtId="0" fontId="8" fillId="0" borderId="34" xfId="0" applyFont="1" applyFill="1" applyBorder="1" applyAlignment="1">
      <alignment horizontal="left" vertical="top"/>
    </xf>
    <xf numFmtId="0" fontId="8" fillId="0" borderId="40" xfId="0" applyFont="1" applyFill="1" applyBorder="1" applyAlignment="1">
      <alignment horizontal="left" vertical="top"/>
    </xf>
    <xf numFmtId="0" fontId="8" fillId="0" borderId="41" xfId="0" applyFont="1" applyFill="1" applyBorder="1" applyAlignment="1">
      <alignment horizontal="left" vertical="top"/>
    </xf>
    <xf numFmtId="0" fontId="8" fillId="0" borderId="52" xfId="0" applyNumberFormat="1" applyFont="1" applyFill="1" applyBorder="1" applyAlignment="1" applyProtection="1">
      <alignment horizontal="left" vertical="top" wrapText="1"/>
    </xf>
    <xf numFmtId="2" fontId="8" fillId="0" borderId="7" xfId="0" applyNumberFormat="1" applyFont="1" applyFill="1" applyBorder="1" applyAlignment="1">
      <alignment horizontal="left"/>
    </xf>
    <xf numFmtId="2" fontId="8" fillId="0" borderId="8" xfId="0" applyNumberFormat="1" applyFont="1" applyFill="1" applyBorder="1" applyAlignment="1">
      <alignment horizontal="left"/>
    </xf>
    <xf numFmtId="2" fontId="10" fillId="0" borderId="25" xfId="0" applyNumberFormat="1" applyFont="1" applyFill="1" applyBorder="1" applyAlignment="1">
      <alignment horizontal="left" wrapText="1"/>
    </xf>
    <xf numFmtId="2" fontId="10" fillId="0" borderId="22" xfId="0" applyNumberFormat="1" applyFont="1" applyFill="1" applyBorder="1" applyAlignment="1">
      <alignment horizontal="left" wrapText="1"/>
    </xf>
    <xf numFmtId="2" fontId="10" fillId="0" borderId="17" xfId="0" applyNumberFormat="1" applyFont="1" applyFill="1" applyBorder="1" applyAlignment="1">
      <alignment horizontal="left"/>
    </xf>
    <xf numFmtId="0" fontId="6" fillId="0" borderId="22" xfId="0" applyFont="1" applyBorder="1" applyAlignment="1">
      <alignment horizontal="right" wrapText="1"/>
    </xf>
    <xf numFmtId="2" fontId="8" fillId="0" borderId="15" xfId="0" applyNumberFormat="1" applyFont="1" applyFill="1" applyBorder="1" applyAlignment="1">
      <alignment horizontal="left"/>
    </xf>
    <xf numFmtId="2" fontId="8" fillId="0" borderId="16" xfId="0" applyNumberFormat="1" applyFont="1" applyFill="1" applyBorder="1" applyAlignment="1">
      <alignment horizontal="left"/>
    </xf>
    <xf numFmtId="2" fontId="10" fillId="0" borderId="31" xfId="0" applyNumberFormat="1" applyFont="1" applyFill="1" applyBorder="1" applyAlignment="1">
      <alignment horizontal="left"/>
    </xf>
    <xf numFmtId="2" fontId="10" fillId="0" borderId="32" xfId="0" applyNumberFormat="1" applyFont="1" applyFill="1" applyBorder="1" applyAlignment="1">
      <alignment horizontal="left"/>
    </xf>
    <xf numFmtId="0" fontId="8" fillId="0" borderId="21"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13" xfId="0" applyFont="1" applyFill="1" applyBorder="1" applyAlignment="1">
      <alignment horizontal="justify" vertical="top" wrapText="1"/>
    </xf>
    <xf numFmtId="0" fontId="16" fillId="0" borderId="14" xfId="0" applyFont="1" applyFill="1" applyBorder="1" applyAlignment="1">
      <alignment horizontal="justify" vertical="top" wrapText="1"/>
    </xf>
    <xf numFmtId="0" fontId="16" fillId="0" borderId="26" xfId="0" applyFont="1" applyFill="1" applyBorder="1" applyAlignment="1">
      <alignment horizontal="justify" vertical="top" wrapText="1"/>
    </xf>
    <xf numFmtId="0" fontId="12" fillId="0" borderId="38" xfId="0" applyFont="1" applyFill="1" applyBorder="1" applyAlignment="1">
      <alignment horizontal="left" vertical="top" wrapText="1"/>
    </xf>
    <xf numFmtId="0" fontId="12" fillId="0" borderId="19"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0" fontId="8" fillId="0" borderId="13"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26"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14" xfId="0" applyFont="1" applyFill="1" applyBorder="1" applyAlignment="1">
      <alignment horizontal="left" vertical="top" wrapText="1"/>
    </xf>
    <xf numFmtId="0" fontId="12" fillId="0" borderId="26" xfId="0" applyFont="1" applyFill="1" applyBorder="1" applyAlignment="1">
      <alignment horizontal="left" vertical="top" wrapText="1"/>
    </xf>
    <xf numFmtId="0" fontId="12" fillId="0" borderId="14" xfId="0" applyFont="1" applyFill="1" applyBorder="1" applyAlignment="1">
      <alignment vertical="top"/>
    </xf>
    <xf numFmtId="0" fontId="12" fillId="0" borderId="26" xfId="0" applyFont="1" applyFill="1" applyBorder="1" applyAlignment="1">
      <alignment vertical="top"/>
    </xf>
    <xf numFmtId="0" fontId="10" fillId="0" borderId="21" xfId="0" applyFont="1" applyFill="1" applyBorder="1" applyAlignment="1">
      <alignment horizontal="center" vertical="top"/>
    </xf>
    <xf numFmtId="0" fontId="10" fillId="0" borderId="24" xfId="0" applyFont="1" applyFill="1" applyBorder="1" applyAlignment="1">
      <alignment horizontal="center" vertical="top"/>
    </xf>
    <xf numFmtId="2" fontId="10" fillId="0" borderId="25" xfId="0" applyNumberFormat="1" applyFont="1" applyFill="1" applyBorder="1" applyAlignment="1">
      <alignment horizontal="left"/>
    </xf>
    <xf numFmtId="2" fontId="10" fillId="0" borderId="22" xfId="0" applyNumberFormat="1" applyFont="1" applyFill="1" applyBorder="1" applyAlignment="1">
      <alignment horizontal="left"/>
    </xf>
    <xf numFmtId="0" fontId="8" fillId="0" borderId="13" xfId="0" applyNumberFormat="1" applyFont="1" applyFill="1" applyBorder="1" applyAlignment="1" applyProtection="1">
      <alignment horizontal="left" vertical="top" wrapText="1"/>
    </xf>
    <xf numFmtId="0" fontId="8" fillId="0" borderId="14" xfId="0" applyNumberFormat="1" applyFont="1" applyFill="1" applyBorder="1" applyAlignment="1" applyProtection="1">
      <alignment horizontal="left" vertical="top" wrapText="1"/>
    </xf>
    <xf numFmtId="0" fontId="8" fillId="0" borderId="26" xfId="0" applyNumberFormat="1" applyFont="1" applyFill="1" applyBorder="1" applyAlignment="1" applyProtection="1">
      <alignment horizontal="left" vertical="top" wrapText="1"/>
    </xf>
    <xf numFmtId="0" fontId="10" fillId="0" borderId="13" xfId="0" applyFont="1" applyFill="1" applyBorder="1" applyAlignment="1">
      <alignment horizontal="right" wrapText="1"/>
    </xf>
    <xf numFmtId="0" fontId="12" fillId="0" borderId="14" xfId="0" applyFont="1" applyFill="1" applyBorder="1" applyAlignment="1">
      <alignment horizontal="right" wrapText="1"/>
    </xf>
    <xf numFmtId="2" fontId="10" fillId="0" borderId="7" xfId="0" applyNumberFormat="1" applyFont="1" applyFill="1" applyBorder="1" applyAlignment="1">
      <alignment horizontal="left"/>
    </xf>
    <xf numFmtId="2" fontId="10" fillId="0" borderId="8" xfId="0" applyNumberFormat="1" applyFont="1" applyFill="1" applyBorder="1" applyAlignment="1">
      <alignment horizontal="left"/>
    </xf>
    <xf numFmtId="0" fontId="8" fillId="0" borderId="22" xfId="0" applyFont="1" applyFill="1" applyBorder="1" applyAlignment="1">
      <alignment horizontal="right" wrapText="1"/>
    </xf>
    <xf numFmtId="0" fontId="8" fillId="0" borderId="23" xfId="0" applyFont="1" applyFill="1" applyBorder="1" applyAlignment="1">
      <alignment horizontal="right" wrapText="1"/>
    </xf>
    <xf numFmtId="0" fontId="8" fillId="0" borderId="52" xfId="0" applyFont="1" applyFill="1" applyBorder="1" applyAlignment="1">
      <alignment horizontal="left" vertical="top" wrapText="1"/>
    </xf>
    <xf numFmtId="0" fontId="10" fillId="0" borderId="21" xfId="0" applyFont="1" applyFill="1" applyBorder="1" applyAlignment="1">
      <alignment horizontal="left"/>
    </xf>
    <xf numFmtId="0" fontId="10" fillId="0" borderId="21" xfId="0" applyFont="1" applyFill="1" applyBorder="1" applyAlignment="1">
      <alignment horizontal="right" vertical="center"/>
    </xf>
    <xf numFmtId="0" fontId="10" fillId="0" borderId="22" xfId="0" applyFont="1" applyFill="1" applyBorder="1" applyAlignment="1">
      <alignment horizontal="right" vertical="center"/>
    </xf>
    <xf numFmtId="2" fontId="5" fillId="0" borderId="21" xfId="0" applyNumberFormat="1" applyFont="1" applyFill="1" applyBorder="1" applyAlignment="1">
      <alignment horizontal="center" vertical="center"/>
    </xf>
    <xf numFmtId="2" fontId="5" fillId="0" borderId="22" xfId="0" applyNumberFormat="1" applyFont="1" applyFill="1" applyBorder="1" applyAlignment="1">
      <alignment horizontal="center" vertical="center"/>
    </xf>
    <xf numFmtId="2" fontId="5" fillId="0" borderId="23" xfId="0" applyNumberFormat="1" applyFont="1" applyFill="1" applyBorder="1" applyAlignment="1">
      <alignment horizontal="center" vertical="center"/>
    </xf>
    <xf numFmtId="0" fontId="10" fillId="0" borderId="21" xfId="0" applyFont="1" applyFill="1" applyBorder="1" applyAlignment="1">
      <alignment horizontal="left" wrapText="1"/>
    </xf>
    <xf numFmtId="0" fontId="12" fillId="0" borderId="22" xfId="0" applyFont="1" applyBorder="1" applyAlignment="1">
      <alignment horizontal="right" vertical="center"/>
    </xf>
  </cellXfs>
  <cellStyles count="6">
    <cellStyle name="Comma" xfId="1" builtinId="3"/>
    <cellStyle name="Normal" xfId="0" builtinId="0"/>
    <cellStyle name="Normal 3" xfId="2"/>
    <cellStyle name="Normal 4" xfId="3"/>
    <cellStyle name="Normal 5"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I89"/>
  <sheetViews>
    <sheetView tabSelected="1" view="pageBreakPreview" zoomScaleNormal="100" zoomScaleSheetLayoutView="100" workbookViewId="0">
      <selection activeCell="J5" sqref="J5"/>
    </sheetView>
  </sheetViews>
  <sheetFormatPr defaultColWidth="11.42578125" defaultRowHeight="18" x14ac:dyDescent="0.35"/>
  <cols>
    <col min="1" max="1" width="6.5703125" style="11" customWidth="1"/>
    <col min="2" max="2" width="5.7109375" style="101" customWidth="1"/>
    <col min="3" max="3" width="6.85546875" style="101" customWidth="1"/>
    <col min="4" max="4" width="51" style="105" customWidth="1"/>
    <col min="5" max="5" width="10.42578125" style="106" customWidth="1"/>
    <col min="6" max="6" width="11.28515625" style="97" customWidth="1"/>
    <col min="7" max="7" width="11.28515625" style="107" bestFit="1" customWidth="1"/>
    <col min="8" max="8" width="21" style="108" customWidth="1"/>
    <col min="9" max="16384" width="11.42578125" style="11"/>
  </cols>
  <sheetData>
    <row r="1" spans="2:8" ht="87" customHeight="1" thickBot="1" x14ac:dyDescent="0.4">
      <c r="B1" s="294" t="s">
        <v>257</v>
      </c>
      <c r="C1" s="295"/>
      <c r="D1" s="295"/>
      <c r="E1" s="295"/>
      <c r="F1" s="295"/>
      <c r="G1" s="295"/>
      <c r="H1" s="296"/>
    </row>
    <row r="2" spans="2:8" ht="27.75" customHeight="1" thickBot="1" x14ac:dyDescent="0.4">
      <c r="B2" s="336" t="s">
        <v>129</v>
      </c>
      <c r="C2" s="337"/>
      <c r="D2" s="337"/>
      <c r="E2" s="337"/>
      <c r="F2" s="337"/>
      <c r="G2" s="337"/>
      <c r="H2" s="338"/>
    </row>
    <row r="3" spans="2:8" ht="26.25" customHeight="1" thickBot="1" x14ac:dyDescent="0.4">
      <c r="B3" s="336" t="s">
        <v>130</v>
      </c>
      <c r="C3" s="337"/>
      <c r="D3" s="337"/>
      <c r="E3" s="337"/>
      <c r="F3" s="337"/>
      <c r="G3" s="337"/>
      <c r="H3" s="338"/>
    </row>
    <row r="4" spans="2:8" ht="26.25" customHeight="1" x14ac:dyDescent="0.35">
      <c r="B4" s="16"/>
      <c r="C4" s="17"/>
      <c r="D4" s="339" t="s">
        <v>204</v>
      </c>
      <c r="E4" s="340"/>
      <c r="F4" s="340"/>
      <c r="G4" s="340"/>
      <c r="H4" s="341"/>
    </row>
    <row r="5" spans="2:8" ht="73.5" customHeight="1" x14ac:dyDescent="0.35">
      <c r="B5" s="18"/>
      <c r="C5" s="19" t="s">
        <v>205</v>
      </c>
      <c r="D5" s="307" t="s">
        <v>221</v>
      </c>
      <c r="E5" s="308"/>
      <c r="F5" s="308"/>
      <c r="G5" s="308"/>
      <c r="H5" s="309"/>
    </row>
    <row r="6" spans="2:8" ht="159.75" customHeight="1" x14ac:dyDescent="0.35">
      <c r="B6" s="18"/>
      <c r="C6" s="19" t="s">
        <v>206</v>
      </c>
      <c r="D6" s="307" t="s">
        <v>222</v>
      </c>
      <c r="E6" s="310"/>
      <c r="F6" s="310"/>
      <c r="G6" s="310"/>
      <c r="H6" s="311"/>
    </row>
    <row r="7" spans="2:8" ht="86.25" customHeight="1" x14ac:dyDescent="0.35">
      <c r="B7" s="20"/>
      <c r="C7" s="21" t="s">
        <v>207</v>
      </c>
      <c r="D7" s="312" t="s">
        <v>223</v>
      </c>
      <c r="E7" s="312"/>
      <c r="F7" s="312"/>
      <c r="G7" s="312"/>
      <c r="H7" s="313"/>
    </row>
    <row r="8" spans="2:8" s="25" customFormat="1" ht="86.25" customHeight="1" x14ac:dyDescent="0.35">
      <c r="B8" s="23"/>
      <c r="C8" s="24" t="s">
        <v>208</v>
      </c>
      <c r="D8" s="312" t="s">
        <v>258</v>
      </c>
      <c r="E8" s="312"/>
      <c r="F8" s="312"/>
      <c r="G8" s="312"/>
      <c r="H8" s="313"/>
    </row>
    <row r="9" spans="2:8" ht="161.25" customHeight="1" x14ac:dyDescent="0.35">
      <c r="B9" s="26"/>
      <c r="C9" s="21" t="s">
        <v>209</v>
      </c>
      <c r="D9" s="312" t="s">
        <v>259</v>
      </c>
      <c r="E9" s="312"/>
      <c r="F9" s="312"/>
      <c r="G9" s="312"/>
      <c r="H9" s="313"/>
    </row>
    <row r="10" spans="2:8" ht="104.25" customHeight="1" x14ac:dyDescent="0.35">
      <c r="B10" s="26"/>
      <c r="C10" s="21" t="s">
        <v>210</v>
      </c>
      <c r="D10" s="312" t="s">
        <v>260</v>
      </c>
      <c r="E10" s="312"/>
      <c r="F10" s="312"/>
      <c r="G10" s="312"/>
      <c r="H10" s="313"/>
    </row>
    <row r="11" spans="2:8" ht="50.25" customHeight="1" x14ac:dyDescent="0.35">
      <c r="B11" s="26"/>
      <c r="C11" s="21" t="s">
        <v>211</v>
      </c>
      <c r="D11" s="312" t="s">
        <v>268</v>
      </c>
      <c r="E11" s="312"/>
      <c r="F11" s="312"/>
      <c r="G11" s="312"/>
      <c r="H11" s="313"/>
    </row>
    <row r="12" spans="2:8" ht="86.25" customHeight="1" x14ac:dyDescent="0.35">
      <c r="B12" s="26"/>
      <c r="C12" s="21" t="s">
        <v>212</v>
      </c>
      <c r="D12" s="307" t="s">
        <v>261</v>
      </c>
      <c r="E12" s="310"/>
      <c r="F12" s="310"/>
      <c r="G12" s="310"/>
      <c r="H12" s="311"/>
    </row>
    <row r="13" spans="2:8" ht="90.75" customHeight="1" x14ac:dyDescent="0.35">
      <c r="B13" s="26"/>
      <c r="C13" s="27" t="s">
        <v>213</v>
      </c>
      <c r="D13" s="312" t="s">
        <v>262</v>
      </c>
      <c r="E13" s="312"/>
      <c r="F13" s="312"/>
      <c r="G13" s="312"/>
      <c r="H13" s="313"/>
    </row>
    <row r="14" spans="2:8" ht="48.75" customHeight="1" x14ac:dyDescent="0.35">
      <c r="B14" s="28"/>
      <c r="C14" s="21" t="s">
        <v>214</v>
      </c>
      <c r="D14" s="342" t="s">
        <v>240</v>
      </c>
      <c r="E14" s="343"/>
      <c r="F14" s="343"/>
      <c r="G14" s="343"/>
      <c r="H14" s="344"/>
    </row>
    <row r="15" spans="2:8" ht="216" customHeight="1" x14ac:dyDescent="0.35">
      <c r="B15" s="26"/>
      <c r="C15" s="21" t="s">
        <v>215</v>
      </c>
      <c r="D15" s="307" t="s">
        <v>226</v>
      </c>
      <c r="E15" s="310"/>
      <c r="F15" s="310"/>
      <c r="G15" s="310"/>
      <c r="H15" s="311"/>
    </row>
    <row r="16" spans="2:8" ht="162" customHeight="1" x14ac:dyDescent="0.35">
      <c r="B16" s="26"/>
      <c r="C16" s="21" t="s">
        <v>216</v>
      </c>
      <c r="D16" s="307" t="s">
        <v>227</v>
      </c>
      <c r="E16" s="310"/>
      <c r="F16" s="310"/>
      <c r="G16" s="310"/>
      <c r="H16" s="311"/>
    </row>
    <row r="17" spans="2:9" ht="108" customHeight="1" x14ac:dyDescent="0.35">
      <c r="B17" s="26"/>
      <c r="C17" s="21" t="s">
        <v>217</v>
      </c>
      <c r="D17" s="307" t="s">
        <v>228</v>
      </c>
      <c r="E17" s="310"/>
      <c r="F17" s="310"/>
      <c r="G17" s="310"/>
      <c r="H17" s="311"/>
    </row>
    <row r="18" spans="2:9" s="25" customFormat="1" ht="90.75" customHeight="1" x14ac:dyDescent="0.35">
      <c r="B18" s="29"/>
      <c r="C18" s="30" t="s">
        <v>229</v>
      </c>
      <c r="D18" s="307" t="s">
        <v>263</v>
      </c>
      <c r="E18" s="310"/>
      <c r="F18" s="310"/>
      <c r="G18" s="310"/>
      <c r="H18" s="311"/>
    </row>
    <row r="19" spans="2:9" ht="80.25" customHeight="1" thickBot="1" x14ac:dyDescent="0.4">
      <c r="B19" s="31"/>
      <c r="C19" s="32" t="s">
        <v>230</v>
      </c>
      <c r="D19" s="314" t="s">
        <v>267</v>
      </c>
      <c r="E19" s="314"/>
      <c r="F19" s="314"/>
      <c r="G19" s="314"/>
      <c r="H19" s="315"/>
    </row>
    <row r="20" spans="2:9" ht="22.5" customHeight="1" thickBot="1" x14ac:dyDescent="0.4">
      <c r="B20" s="33"/>
      <c r="C20" s="34"/>
      <c r="D20" s="22"/>
      <c r="E20" s="22"/>
      <c r="F20" s="22"/>
      <c r="G20" s="35"/>
      <c r="H20" s="36"/>
    </row>
    <row r="21" spans="2:9" ht="65.25" customHeight="1" x14ac:dyDescent="0.35">
      <c r="B21" s="37" t="s">
        <v>0</v>
      </c>
      <c r="C21" s="38" t="s">
        <v>1</v>
      </c>
      <c r="D21" s="39" t="s">
        <v>2</v>
      </c>
      <c r="E21" s="38" t="s">
        <v>146</v>
      </c>
      <c r="F21" s="40" t="s">
        <v>147</v>
      </c>
      <c r="G21" s="41" t="s">
        <v>3</v>
      </c>
      <c r="H21" s="42" t="s">
        <v>148</v>
      </c>
    </row>
    <row r="22" spans="2:9" ht="26.25" customHeight="1" x14ac:dyDescent="0.35">
      <c r="B22" s="16">
        <v>1</v>
      </c>
      <c r="C22" s="17">
        <v>2</v>
      </c>
      <c r="D22" s="43">
        <v>3</v>
      </c>
      <c r="E22" s="17">
        <v>4</v>
      </c>
      <c r="F22" s="44">
        <v>5</v>
      </c>
      <c r="G22" s="45">
        <v>6</v>
      </c>
      <c r="H22" s="109">
        <v>7</v>
      </c>
    </row>
    <row r="23" spans="2:9" ht="21" customHeight="1" x14ac:dyDescent="0.35">
      <c r="B23" s="46"/>
      <c r="C23" s="47"/>
      <c r="D23" s="269" t="s">
        <v>232</v>
      </c>
      <c r="E23" s="48"/>
      <c r="F23" s="49"/>
      <c r="G23" s="50"/>
      <c r="H23" s="51"/>
    </row>
    <row r="24" spans="2:9" ht="33.75" customHeight="1" x14ac:dyDescent="0.35">
      <c r="B24" s="52"/>
      <c r="C24" s="53">
        <v>0.1</v>
      </c>
      <c r="D24" s="54" t="s">
        <v>233</v>
      </c>
      <c r="E24" s="55" t="s">
        <v>241</v>
      </c>
      <c r="F24" s="56">
        <v>1</v>
      </c>
      <c r="G24" s="57"/>
      <c r="H24" s="58">
        <f>F24*G24</f>
        <v>0</v>
      </c>
      <c r="I24" s="142"/>
    </row>
    <row r="25" spans="2:9" ht="30.75" customHeight="1" x14ac:dyDescent="0.35">
      <c r="B25" s="52"/>
      <c r="C25" s="53">
        <v>0.2</v>
      </c>
      <c r="D25" s="54" t="s">
        <v>234</v>
      </c>
      <c r="E25" s="55" t="s">
        <v>241</v>
      </c>
      <c r="F25" s="56">
        <v>1</v>
      </c>
      <c r="G25" s="57"/>
      <c r="H25" s="58">
        <f t="shared" ref="H25:H30" si="0">F25*G25</f>
        <v>0</v>
      </c>
      <c r="I25" s="142"/>
    </row>
    <row r="26" spans="2:9" ht="54" customHeight="1" x14ac:dyDescent="0.35">
      <c r="B26" s="52"/>
      <c r="C26" s="53">
        <v>0.3</v>
      </c>
      <c r="D26" s="54" t="s">
        <v>235</v>
      </c>
      <c r="E26" s="55" t="s">
        <v>241</v>
      </c>
      <c r="F26" s="56">
        <v>1</v>
      </c>
      <c r="G26" s="57"/>
      <c r="H26" s="58">
        <f t="shared" si="0"/>
        <v>0</v>
      </c>
      <c r="I26" s="142"/>
    </row>
    <row r="27" spans="2:9" ht="34.5" customHeight="1" x14ac:dyDescent="0.35">
      <c r="B27" s="52"/>
      <c r="C27" s="53">
        <v>0.4</v>
      </c>
      <c r="D27" s="54" t="s">
        <v>236</v>
      </c>
      <c r="E27" s="55" t="s">
        <v>241</v>
      </c>
      <c r="F27" s="56">
        <v>1</v>
      </c>
      <c r="G27" s="57"/>
      <c r="H27" s="58">
        <f t="shared" si="0"/>
        <v>0</v>
      </c>
      <c r="I27" s="142"/>
    </row>
    <row r="28" spans="2:9" ht="34.5" customHeight="1" x14ac:dyDescent="0.35">
      <c r="B28" s="52"/>
      <c r="C28" s="53">
        <v>0.5</v>
      </c>
      <c r="D28" s="54" t="s">
        <v>237</v>
      </c>
      <c r="E28" s="55" t="s">
        <v>241</v>
      </c>
      <c r="F28" s="56">
        <v>1</v>
      </c>
      <c r="G28" s="57"/>
      <c r="H28" s="58">
        <f t="shared" si="0"/>
        <v>0</v>
      </c>
      <c r="I28" s="142"/>
    </row>
    <row r="29" spans="2:9" ht="52.5" customHeight="1" x14ac:dyDescent="0.35">
      <c r="B29" s="52"/>
      <c r="C29" s="53">
        <v>0.6</v>
      </c>
      <c r="D29" s="54" t="s">
        <v>238</v>
      </c>
      <c r="E29" s="55" t="s">
        <v>241</v>
      </c>
      <c r="F29" s="56">
        <v>1</v>
      </c>
      <c r="G29" s="57"/>
      <c r="H29" s="58">
        <f t="shared" si="0"/>
        <v>0</v>
      </c>
      <c r="I29" s="142"/>
    </row>
    <row r="30" spans="2:9" ht="53.25" customHeight="1" x14ac:dyDescent="0.35">
      <c r="B30" s="52"/>
      <c r="C30" s="53">
        <v>0.7</v>
      </c>
      <c r="D30" s="54" t="s">
        <v>247</v>
      </c>
      <c r="E30" s="55" t="s">
        <v>241</v>
      </c>
      <c r="F30" s="56">
        <v>1</v>
      </c>
      <c r="G30" s="57"/>
      <c r="H30" s="58">
        <f t="shared" si="0"/>
        <v>0</v>
      </c>
      <c r="I30" s="142"/>
    </row>
    <row r="31" spans="2:9" ht="51.75" customHeight="1" thickBot="1" x14ac:dyDescent="0.4">
      <c r="B31" s="110"/>
      <c r="C31" s="111">
        <v>0.8</v>
      </c>
      <c r="D31" s="112" t="s">
        <v>242</v>
      </c>
      <c r="E31" s="113" t="s">
        <v>241</v>
      </c>
      <c r="F31" s="56">
        <v>1</v>
      </c>
      <c r="G31" s="114"/>
      <c r="H31" s="115">
        <f t="shared" ref="H31" si="1">F31*G31</f>
        <v>0</v>
      </c>
      <c r="I31" s="142"/>
    </row>
    <row r="32" spans="2:9" ht="18.75" thickBot="1" x14ac:dyDescent="0.4">
      <c r="B32" s="316" t="s">
        <v>239</v>
      </c>
      <c r="C32" s="317"/>
      <c r="D32" s="317"/>
      <c r="E32" s="317"/>
      <c r="F32" s="317"/>
      <c r="G32" s="318"/>
      <c r="H32" s="59">
        <f>SUM(H24:H31)</f>
        <v>0</v>
      </c>
      <c r="I32" s="142"/>
    </row>
    <row r="33" spans="2:9" ht="26.25" customHeight="1" x14ac:dyDescent="0.35">
      <c r="B33" s="116"/>
      <c r="C33" s="86"/>
      <c r="D33" s="333" t="s">
        <v>4</v>
      </c>
      <c r="E33" s="334"/>
      <c r="F33" s="334"/>
      <c r="G33" s="334"/>
      <c r="H33" s="335"/>
    </row>
    <row r="34" spans="2:9" ht="33.75" customHeight="1" x14ac:dyDescent="0.35">
      <c r="B34" s="61">
        <v>1</v>
      </c>
      <c r="C34" s="62" t="s">
        <v>5</v>
      </c>
      <c r="D34" s="63" t="s">
        <v>48</v>
      </c>
      <c r="E34" s="1" t="s">
        <v>49</v>
      </c>
      <c r="F34" s="64">
        <v>2.2999999999999998</v>
      </c>
      <c r="G34" s="57"/>
      <c r="H34" s="65">
        <f>F34*G34</f>
        <v>0</v>
      </c>
      <c r="I34" s="142"/>
    </row>
    <row r="35" spans="2:9" ht="72" customHeight="1" x14ac:dyDescent="0.35">
      <c r="B35" s="61">
        <v>2</v>
      </c>
      <c r="C35" s="62" t="s">
        <v>6</v>
      </c>
      <c r="D35" s="66" t="s">
        <v>50</v>
      </c>
      <c r="E35" s="67" t="s">
        <v>51</v>
      </c>
      <c r="F35" s="64">
        <v>7716</v>
      </c>
      <c r="G35" s="57"/>
      <c r="H35" s="65">
        <f>F35*G35</f>
        <v>0</v>
      </c>
      <c r="I35" s="142"/>
    </row>
    <row r="36" spans="2:9" ht="67.5" customHeight="1" x14ac:dyDescent="0.35">
      <c r="B36" s="61">
        <v>3</v>
      </c>
      <c r="C36" s="62" t="s">
        <v>22</v>
      </c>
      <c r="D36" s="66" t="s">
        <v>52</v>
      </c>
      <c r="E36" s="30"/>
      <c r="F36" s="64">
        <v>0</v>
      </c>
      <c r="G36" s="70"/>
      <c r="H36" s="65"/>
      <c r="I36" s="142"/>
    </row>
    <row r="37" spans="2:9" ht="33" customHeight="1" x14ac:dyDescent="0.35">
      <c r="B37" s="61"/>
      <c r="C37" s="62" t="s">
        <v>53</v>
      </c>
      <c r="D37" s="63" t="s">
        <v>54</v>
      </c>
      <c r="E37" s="67" t="s">
        <v>51</v>
      </c>
      <c r="F37" s="64">
        <v>506</v>
      </c>
      <c r="G37" s="57"/>
      <c r="H37" s="65">
        <f>F37*G37</f>
        <v>0</v>
      </c>
      <c r="I37" s="142"/>
    </row>
    <row r="38" spans="2:9" ht="31.5" customHeight="1" x14ac:dyDescent="0.35">
      <c r="B38" s="61"/>
      <c r="C38" s="62" t="s">
        <v>55</v>
      </c>
      <c r="D38" s="63" t="s">
        <v>56</v>
      </c>
      <c r="E38" s="67" t="s">
        <v>51</v>
      </c>
      <c r="F38" s="64">
        <v>665</v>
      </c>
      <c r="G38" s="57"/>
      <c r="H38" s="65">
        <f>F38*G38</f>
        <v>0</v>
      </c>
      <c r="I38" s="142"/>
    </row>
    <row r="39" spans="2:9" ht="51.75" customHeight="1" thickBot="1" x14ac:dyDescent="0.4">
      <c r="B39" s="117">
        <v>4</v>
      </c>
      <c r="C39" s="118" t="s">
        <v>23</v>
      </c>
      <c r="D39" s="119" t="s">
        <v>57</v>
      </c>
      <c r="E39" s="120" t="s">
        <v>58</v>
      </c>
      <c r="F39" s="64">
        <v>80</v>
      </c>
      <c r="G39" s="114"/>
      <c r="H39" s="121">
        <f>F39*G39</f>
        <v>0</v>
      </c>
      <c r="I39" s="142"/>
    </row>
    <row r="40" spans="2:9" ht="18.75" thickBot="1" x14ac:dyDescent="0.4">
      <c r="B40" s="122"/>
      <c r="C40" s="123"/>
      <c r="D40" s="297" t="s">
        <v>131</v>
      </c>
      <c r="E40" s="298"/>
      <c r="F40" s="298"/>
      <c r="G40" s="298"/>
      <c r="H40" s="72">
        <f>SUM(H34:H39)</f>
        <v>0</v>
      </c>
      <c r="I40" s="142"/>
    </row>
    <row r="41" spans="2:9" ht="18" customHeight="1" x14ac:dyDescent="0.35">
      <c r="B41" s="116"/>
      <c r="C41" s="86"/>
      <c r="D41" s="333" t="s">
        <v>21</v>
      </c>
      <c r="E41" s="334"/>
      <c r="F41" s="334"/>
      <c r="G41" s="334"/>
      <c r="H41" s="335"/>
      <c r="I41" s="142"/>
    </row>
    <row r="42" spans="2:9" ht="70.5" customHeight="1" x14ac:dyDescent="0.35">
      <c r="B42" s="61">
        <v>5</v>
      </c>
      <c r="C42" s="73" t="s">
        <v>7</v>
      </c>
      <c r="D42" s="66" t="s">
        <v>220</v>
      </c>
      <c r="E42" s="67" t="s">
        <v>59</v>
      </c>
      <c r="F42" s="68">
        <v>1596</v>
      </c>
      <c r="G42" s="57"/>
      <c r="H42" s="74">
        <f>F42*G42</f>
        <v>0</v>
      </c>
      <c r="I42" s="142"/>
    </row>
    <row r="43" spans="2:9" ht="32.25" customHeight="1" x14ac:dyDescent="0.35">
      <c r="B43" s="61">
        <v>6</v>
      </c>
      <c r="C43" s="73" t="s">
        <v>8</v>
      </c>
      <c r="D43" s="66" t="s">
        <v>60</v>
      </c>
      <c r="E43" s="67" t="s">
        <v>59</v>
      </c>
      <c r="F43" s="68">
        <v>26</v>
      </c>
      <c r="G43" s="57"/>
      <c r="H43" s="74">
        <f t="shared" ref="H43:H44" si="2">F43*G43</f>
        <v>0</v>
      </c>
      <c r="I43" s="142"/>
    </row>
    <row r="44" spans="2:9" ht="35.25" customHeight="1" thickBot="1" x14ac:dyDescent="0.4">
      <c r="B44" s="117">
        <v>7</v>
      </c>
      <c r="C44" s="124" t="s">
        <v>9</v>
      </c>
      <c r="D44" s="119" t="s">
        <v>61</v>
      </c>
      <c r="E44" s="120" t="s">
        <v>51</v>
      </c>
      <c r="F44" s="68">
        <v>11200</v>
      </c>
      <c r="G44" s="114"/>
      <c r="H44" s="125">
        <f t="shared" si="2"/>
        <v>0</v>
      </c>
      <c r="I44" s="142"/>
    </row>
    <row r="45" spans="2:9" ht="18.75" thickBot="1" x14ac:dyDescent="0.4">
      <c r="B45" s="122"/>
      <c r="C45" s="123"/>
      <c r="D45" s="297" t="s">
        <v>132</v>
      </c>
      <c r="E45" s="298"/>
      <c r="F45" s="298"/>
      <c r="G45" s="298"/>
      <c r="H45" s="72">
        <f>SUM(H42:H44)</f>
        <v>0</v>
      </c>
      <c r="I45" s="142"/>
    </row>
    <row r="46" spans="2:9" x14ac:dyDescent="0.35">
      <c r="B46" s="126"/>
      <c r="C46" s="127"/>
      <c r="D46" s="301" t="s">
        <v>13</v>
      </c>
      <c r="E46" s="302"/>
      <c r="F46" s="302"/>
      <c r="G46" s="302"/>
      <c r="H46" s="303"/>
      <c r="I46" s="142"/>
    </row>
    <row r="47" spans="2:9" ht="32.25" customHeight="1" thickBot="1" x14ac:dyDescent="0.4">
      <c r="B47" s="117">
        <v>8</v>
      </c>
      <c r="C47" s="124" t="s">
        <v>10</v>
      </c>
      <c r="D47" s="119" t="s">
        <v>62</v>
      </c>
      <c r="E47" s="120" t="s">
        <v>58</v>
      </c>
      <c r="F47" s="128">
        <v>4600</v>
      </c>
      <c r="G47" s="129"/>
      <c r="H47" s="121">
        <f>F47*G47</f>
        <v>0</v>
      </c>
      <c r="I47" s="142"/>
    </row>
    <row r="48" spans="2:9" ht="18.75" thickBot="1" x14ac:dyDescent="0.4">
      <c r="B48" s="122"/>
      <c r="C48" s="130"/>
      <c r="D48" s="299" t="s">
        <v>149</v>
      </c>
      <c r="E48" s="300"/>
      <c r="F48" s="300"/>
      <c r="G48" s="300"/>
      <c r="H48" s="72">
        <f>H47</f>
        <v>0</v>
      </c>
      <c r="I48" s="142"/>
    </row>
    <row r="49" spans="2:9" ht="22.5" customHeight="1" x14ac:dyDescent="0.35">
      <c r="B49" s="126"/>
      <c r="C49" s="127"/>
      <c r="D49" s="304" t="s">
        <v>150</v>
      </c>
      <c r="E49" s="305"/>
      <c r="F49" s="305"/>
      <c r="G49" s="305"/>
      <c r="H49" s="306"/>
      <c r="I49" s="142"/>
    </row>
    <row r="50" spans="2:9" ht="53.25" customHeight="1" x14ac:dyDescent="0.35">
      <c r="B50" s="61">
        <v>9</v>
      </c>
      <c r="C50" s="279" t="s">
        <v>98</v>
      </c>
      <c r="D50" s="66" t="s">
        <v>63</v>
      </c>
      <c r="E50" s="67" t="s">
        <v>58</v>
      </c>
      <c r="F50" s="68">
        <v>80</v>
      </c>
      <c r="G50" s="57"/>
      <c r="H50" s="65">
        <f>F50*G50</f>
        <v>0</v>
      </c>
      <c r="I50" s="142"/>
    </row>
    <row r="51" spans="2:9" ht="69" customHeight="1" x14ac:dyDescent="0.35">
      <c r="B51" s="61">
        <v>10</v>
      </c>
      <c r="C51" s="279" t="s">
        <v>134</v>
      </c>
      <c r="D51" s="66" t="s">
        <v>64</v>
      </c>
      <c r="E51" s="67" t="s">
        <v>59</v>
      </c>
      <c r="F51" s="68">
        <v>1830</v>
      </c>
      <c r="G51" s="57"/>
      <c r="H51" s="65">
        <f t="shared" ref="H51:H59" si="3">F51*G51</f>
        <v>0</v>
      </c>
      <c r="I51" s="142"/>
    </row>
    <row r="52" spans="2:9" ht="66.75" customHeight="1" x14ac:dyDescent="0.35">
      <c r="B52" s="61">
        <v>11</v>
      </c>
      <c r="C52" s="279" t="s">
        <v>135</v>
      </c>
      <c r="D52" s="66" t="s">
        <v>65</v>
      </c>
      <c r="E52" s="67" t="s">
        <v>88</v>
      </c>
      <c r="F52" s="68">
        <v>10</v>
      </c>
      <c r="G52" s="57"/>
      <c r="H52" s="65">
        <f t="shared" si="3"/>
        <v>0</v>
      </c>
      <c r="I52" s="142"/>
    </row>
    <row r="53" spans="2:9" ht="104.25" customHeight="1" x14ac:dyDescent="0.35">
      <c r="B53" s="61">
        <v>12</v>
      </c>
      <c r="C53" s="279" t="s">
        <v>136</v>
      </c>
      <c r="D53" s="66" t="s">
        <v>66</v>
      </c>
      <c r="E53" s="67" t="s">
        <v>51</v>
      </c>
      <c r="F53" s="68">
        <v>4950</v>
      </c>
      <c r="G53" s="57"/>
      <c r="H53" s="65">
        <f t="shared" si="3"/>
        <v>0</v>
      </c>
      <c r="I53" s="142"/>
    </row>
    <row r="54" spans="2:9" ht="54.75" customHeight="1" x14ac:dyDescent="0.35">
      <c r="B54" s="61">
        <v>13</v>
      </c>
      <c r="C54" s="279" t="s">
        <v>137</v>
      </c>
      <c r="D54" s="66" t="s">
        <v>67</v>
      </c>
      <c r="E54" s="67" t="s">
        <v>51</v>
      </c>
      <c r="F54" s="68">
        <v>6125</v>
      </c>
      <c r="G54" s="57"/>
      <c r="H54" s="65">
        <f t="shared" si="3"/>
        <v>0</v>
      </c>
      <c r="I54" s="142"/>
    </row>
    <row r="55" spans="2:9" ht="125.25" customHeight="1" x14ac:dyDescent="0.35">
      <c r="B55" s="61">
        <v>14</v>
      </c>
      <c r="C55" s="279" t="s">
        <v>138</v>
      </c>
      <c r="D55" s="66" t="s">
        <v>68</v>
      </c>
      <c r="E55" s="67" t="s">
        <v>51</v>
      </c>
      <c r="F55" s="68">
        <v>6125</v>
      </c>
      <c r="G55" s="57"/>
      <c r="H55" s="65">
        <f t="shared" si="3"/>
        <v>0</v>
      </c>
      <c r="I55" s="142"/>
    </row>
    <row r="56" spans="2:9" ht="93" customHeight="1" x14ac:dyDescent="0.35">
      <c r="B56" s="61">
        <v>15</v>
      </c>
      <c r="C56" s="279" t="s">
        <v>139</v>
      </c>
      <c r="D56" s="66" t="s">
        <v>69</v>
      </c>
      <c r="E56" s="67" t="s">
        <v>51</v>
      </c>
      <c r="F56" s="68">
        <v>6125</v>
      </c>
      <c r="G56" s="57"/>
      <c r="H56" s="65">
        <f t="shared" si="3"/>
        <v>0</v>
      </c>
      <c r="I56" s="142"/>
    </row>
    <row r="57" spans="2:9" ht="68.25" customHeight="1" x14ac:dyDescent="0.35">
      <c r="B57" s="61">
        <v>16</v>
      </c>
      <c r="C57" s="279" t="s">
        <v>140</v>
      </c>
      <c r="D57" s="66" t="s">
        <v>70</v>
      </c>
      <c r="E57" s="67" t="s">
        <v>51</v>
      </c>
      <c r="F57" s="68">
        <v>2762</v>
      </c>
      <c r="G57" s="57"/>
      <c r="H57" s="65">
        <f t="shared" si="3"/>
        <v>0</v>
      </c>
      <c r="I57" s="142"/>
    </row>
    <row r="58" spans="2:9" ht="53.25" customHeight="1" x14ac:dyDescent="0.35">
      <c r="B58" s="61">
        <v>17</v>
      </c>
      <c r="C58" s="279" t="s">
        <v>141</v>
      </c>
      <c r="D58" s="66" t="s">
        <v>71</v>
      </c>
      <c r="E58" s="67" t="s">
        <v>51</v>
      </c>
      <c r="F58" s="68">
        <v>30</v>
      </c>
      <c r="G58" s="57"/>
      <c r="H58" s="65">
        <f t="shared" si="3"/>
        <v>0</v>
      </c>
      <c r="I58" s="142"/>
    </row>
    <row r="59" spans="2:9" ht="69.75" customHeight="1" thickBot="1" x14ac:dyDescent="0.4">
      <c r="B59" s="117">
        <v>18</v>
      </c>
      <c r="C59" s="280" t="s">
        <v>142</v>
      </c>
      <c r="D59" s="119" t="s">
        <v>72</v>
      </c>
      <c r="E59" s="120" t="s">
        <v>58</v>
      </c>
      <c r="F59" s="68">
        <v>4560</v>
      </c>
      <c r="G59" s="114"/>
      <c r="H59" s="121">
        <f t="shared" si="3"/>
        <v>0</v>
      </c>
      <c r="I59" s="142"/>
    </row>
    <row r="60" spans="2:9" ht="18.75" thickBot="1" x14ac:dyDescent="0.4">
      <c r="B60" s="122"/>
      <c r="C60" s="123"/>
      <c r="D60" s="297" t="s">
        <v>143</v>
      </c>
      <c r="E60" s="298"/>
      <c r="F60" s="298"/>
      <c r="G60" s="298"/>
      <c r="H60" s="72">
        <f>SUM(H50:H59)</f>
        <v>0</v>
      </c>
      <c r="I60" s="142"/>
    </row>
    <row r="61" spans="2:9" ht="24.75" customHeight="1" x14ac:dyDescent="0.35">
      <c r="B61" s="116"/>
      <c r="C61" s="86"/>
      <c r="D61" s="333" t="s">
        <v>14</v>
      </c>
      <c r="E61" s="334"/>
      <c r="F61" s="334"/>
      <c r="G61" s="334"/>
      <c r="H61" s="335"/>
      <c r="I61" s="142"/>
    </row>
    <row r="62" spans="2:9" ht="36.75" customHeight="1" x14ac:dyDescent="0.35">
      <c r="B62" s="77">
        <v>19</v>
      </c>
      <c r="C62" s="71" t="s">
        <v>15</v>
      </c>
      <c r="D62" s="78" t="s">
        <v>115</v>
      </c>
      <c r="E62" s="67" t="s">
        <v>100</v>
      </c>
      <c r="F62" s="75">
        <v>14</v>
      </c>
      <c r="G62" s="79"/>
      <c r="H62" s="80">
        <f>F62*G62</f>
        <v>0</v>
      </c>
      <c r="I62" s="142"/>
    </row>
    <row r="63" spans="2:9" ht="46.5" customHeight="1" x14ac:dyDescent="0.35">
      <c r="B63" s="81">
        <v>20</v>
      </c>
      <c r="C63" s="71" t="s">
        <v>16</v>
      </c>
      <c r="D63" s="78" t="s">
        <v>116</v>
      </c>
      <c r="E63" s="67" t="s">
        <v>100</v>
      </c>
      <c r="F63" s="75">
        <v>12</v>
      </c>
      <c r="G63" s="79"/>
      <c r="H63" s="80">
        <f t="shared" ref="H63:H71" si="4">F63*G63</f>
        <v>0</v>
      </c>
      <c r="I63" s="142"/>
    </row>
    <row r="64" spans="2:9" ht="48.75" customHeight="1" x14ac:dyDescent="0.35">
      <c r="B64" s="81">
        <v>21</v>
      </c>
      <c r="C64" s="71" t="s">
        <v>17</v>
      </c>
      <c r="D64" s="78" t="s">
        <v>117</v>
      </c>
      <c r="E64" s="67" t="s">
        <v>100</v>
      </c>
      <c r="F64" s="75">
        <v>2</v>
      </c>
      <c r="G64" s="79"/>
      <c r="H64" s="80">
        <f t="shared" si="4"/>
        <v>0</v>
      </c>
      <c r="I64" s="142"/>
    </row>
    <row r="65" spans="2:9" ht="43.5" customHeight="1" x14ac:dyDescent="0.35">
      <c r="B65" s="77">
        <v>22</v>
      </c>
      <c r="C65" s="71" t="s">
        <v>18</v>
      </c>
      <c r="D65" s="78" t="s">
        <v>118</v>
      </c>
      <c r="E65" s="67" t="s">
        <v>100</v>
      </c>
      <c r="F65" s="75">
        <v>5</v>
      </c>
      <c r="G65" s="79"/>
      <c r="H65" s="80">
        <f t="shared" si="4"/>
        <v>0</v>
      </c>
      <c r="I65" s="142"/>
    </row>
    <row r="66" spans="2:9" ht="48" customHeight="1" x14ac:dyDescent="0.35">
      <c r="B66" s="81">
        <v>23</v>
      </c>
      <c r="C66" s="71" t="s">
        <v>19</v>
      </c>
      <c r="D66" s="78" t="s">
        <v>119</v>
      </c>
      <c r="E66" s="67" t="s">
        <v>100</v>
      </c>
      <c r="F66" s="75">
        <v>20</v>
      </c>
      <c r="G66" s="79"/>
      <c r="H66" s="80">
        <f t="shared" si="4"/>
        <v>0</v>
      </c>
      <c r="I66" s="142"/>
    </row>
    <row r="67" spans="2:9" ht="32.25" customHeight="1" x14ac:dyDescent="0.35">
      <c r="B67" s="81">
        <v>24</v>
      </c>
      <c r="C67" s="71" t="s">
        <v>20</v>
      </c>
      <c r="D67" s="286" t="s">
        <v>120</v>
      </c>
      <c r="E67" s="67" t="s">
        <v>59</v>
      </c>
      <c r="F67" s="75">
        <v>1.45</v>
      </c>
      <c r="G67" s="79"/>
      <c r="H67" s="80">
        <f t="shared" si="4"/>
        <v>0</v>
      </c>
      <c r="I67" s="142"/>
    </row>
    <row r="68" spans="2:9" ht="36" customHeight="1" x14ac:dyDescent="0.35">
      <c r="B68" s="81">
        <v>25</v>
      </c>
      <c r="C68" s="71" t="s">
        <v>121</v>
      </c>
      <c r="D68" s="78" t="s">
        <v>122</v>
      </c>
      <c r="E68" s="67" t="s">
        <v>51</v>
      </c>
      <c r="F68" s="75">
        <v>550</v>
      </c>
      <c r="G68" s="79"/>
      <c r="H68" s="80">
        <f t="shared" si="4"/>
        <v>0</v>
      </c>
      <c r="I68" s="142"/>
    </row>
    <row r="69" spans="2:9" ht="52.5" customHeight="1" x14ac:dyDescent="0.35">
      <c r="B69" s="81">
        <v>26</v>
      </c>
      <c r="C69" s="71" t="s">
        <v>123</v>
      </c>
      <c r="D69" s="78" t="s">
        <v>124</v>
      </c>
      <c r="E69" s="67" t="s">
        <v>51</v>
      </c>
      <c r="F69" s="75">
        <v>10</v>
      </c>
      <c r="G69" s="79"/>
      <c r="H69" s="80">
        <f t="shared" si="4"/>
        <v>0</v>
      </c>
      <c r="I69" s="142"/>
    </row>
    <row r="70" spans="2:9" ht="50.25" customHeight="1" x14ac:dyDescent="0.35">
      <c r="B70" s="81">
        <v>27</v>
      </c>
      <c r="C70" s="71" t="s">
        <v>125</v>
      </c>
      <c r="D70" s="78" t="s">
        <v>126</v>
      </c>
      <c r="E70" s="67" t="s">
        <v>100</v>
      </c>
      <c r="F70" s="75">
        <v>172</v>
      </c>
      <c r="G70" s="79"/>
      <c r="H70" s="80">
        <f t="shared" si="4"/>
        <v>0</v>
      </c>
      <c r="I70" s="142"/>
    </row>
    <row r="71" spans="2:9" ht="52.5" customHeight="1" thickBot="1" x14ac:dyDescent="0.4">
      <c r="B71" s="132">
        <v>28</v>
      </c>
      <c r="C71" s="133" t="s">
        <v>127</v>
      </c>
      <c r="D71" s="134" t="s">
        <v>128</v>
      </c>
      <c r="E71" s="120" t="s">
        <v>100</v>
      </c>
      <c r="F71" s="75">
        <v>10</v>
      </c>
      <c r="G71" s="135"/>
      <c r="H71" s="136">
        <f t="shared" si="4"/>
        <v>0</v>
      </c>
      <c r="I71" s="142"/>
    </row>
    <row r="72" spans="2:9" ht="18.75" thickBot="1" x14ac:dyDescent="0.4">
      <c r="B72" s="122"/>
      <c r="C72" s="123"/>
      <c r="D72" s="297" t="s">
        <v>144</v>
      </c>
      <c r="E72" s="298"/>
      <c r="F72" s="298"/>
      <c r="G72" s="298"/>
      <c r="H72" s="72">
        <f>SUM(H62:H71)</f>
        <v>0</v>
      </c>
    </row>
    <row r="73" spans="2:9" s="84" customFormat="1" x14ac:dyDescent="0.35">
      <c r="B73" s="82"/>
      <c r="C73" s="83"/>
      <c r="D73" s="329" t="s">
        <v>29</v>
      </c>
      <c r="E73" s="330"/>
      <c r="F73" s="330"/>
      <c r="G73" s="330"/>
      <c r="H73" s="138"/>
    </row>
    <row r="74" spans="2:9" s="84" customFormat="1" x14ac:dyDescent="0.35">
      <c r="B74" s="85"/>
      <c r="C74" s="86"/>
      <c r="D74" s="267" t="s">
        <v>243</v>
      </c>
      <c r="E74" s="266"/>
      <c r="F74" s="266"/>
      <c r="G74" s="137"/>
      <c r="H74" s="139">
        <f>H32</f>
        <v>0</v>
      </c>
    </row>
    <row r="75" spans="2:9" s="84" customFormat="1" x14ac:dyDescent="0.35">
      <c r="B75" s="87"/>
      <c r="C75" s="60"/>
      <c r="D75" s="267" t="s">
        <v>11</v>
      </c>
      <c r="E75" s="266"/>
      <c r="F75" s="266"/>
      <c r="G75" s="137"/>
      <c r="H75" s="140">
        <f>H40</f>
        <v>0</v>
      </c>
    </row>
    <row r="76" spans="2:9" s="84" customFormat="1" x14ac:dyDescent="0.35">
      <c r="B76" s="88"/>
      <c r="C76" s="89"/>
      <c r="D76" s="267" t="s">
        <v>25</v>
      </c>
      <c r="E76" s="266"/>
      <c r="F76" s="266"/>
      <c r="G76" s="137"/>
      <c r="H76" s="140">
        <f>H45</f>
        <v>0</v>
      </c>
    </row>
    <row r="77" spans="2:9" s="84" customFormat="1" x14ac:dyDescent="0.35">
      <c r="B77" s="88"/>
      <c r="C77" s="89"/>
      <c r="D77" s="267" t="s">
        <v>26</v>
      </c>
      <c r="E77" s="266"/>
      <c r="F77" s="266"/>
      <c r="G77" s="137"/>
      <c r="H77" s="140">
        <f>H48</f>
        <v>0</v>
      </c>
    </row>
    <row r="78" spans="2:9" s="84" customFormat="1" x14ac:dyDescent="0.35">
      <c r="B78" s="90"/>
      <c r="C78" s="91"/>
      <c r="D78" s="331" t="s">
        <v>27</v>
      </c>
      <c r="E78" s="332"/>
      <c r="F78" s="332"/>
      <c r="G78" s="332"/>
      <c r="H78" s="140">
        <f>H60</f>
        <v>0</v>
      </c>
    </row>
    <row r="79" spans="2:9" s="84" customFormat="1" ht="18.75" thickBot="1" x14ac:dyDescent="0.4">
      <c r="B79" s="90"/>
      <c r="C79" s="91"/>
      <c r="D79" s="319" t="s">
        <v>28</v>
      </c>
      <c r="E79" s="320"/>
      <c r="F79" s="320"/>
      <c r="G79" s="320"/>
      <c r="H79" s="140">
        <f>H72</f>
        <v>0</v>
      </c>
    </row>
    <row r="80" spans="2:9" ht="18.75" thickBot="1" x14ac:dyDescent="0.4">
      <c r="B80" s="92"/>
      <c r="C80" s="93"/>
      <c r="D80" s="319" t="s">
        <v>151</v>
      </c>
      <c r="E80" s="320"/>
      <c r="F80" s="320" t="s">
        <v>12</v>
      </c>
      <c r="G80" s="320"/>
      <c r="H80" s="94">
        <f>SUM(H74:H79)</f>
        <v>0</v>
      </c>
    </row>
    <row r="81" spans="2:8" s="100" customFormat="1" ht="17.25" customHeight="1" thickBot="1" x14ac:dyDescent="0.4">
      <c r="B81" s="95"/>
      <c r="C81" s="95"/>
      <c r="D81" s="96"/>
      <c r="E81" s="97"/>
      <c r="F81" s="97"/>
      <c r="G81" s="98"/>
      <c r="H81" s="99"/>
    </row>
    <row r="82" spans="2:8" s="84" customFormat="1" ht="18.75" thickBot="1" x14ac:dyDescent="0.4">
      <c r="B82" s="321" t="s">
        <v>31</v>
      </c>
      <c r="C82" s="322"/>
      <c r="D82" s="322"/>
      <c r="E82" s="322"/>
      <c r="F82" s="322"/>
      <c r="G82" s="322"/>
      <c r="H82" s="323"/>
    </row>
    <row r="83" spans="2:8" ht="18.75" thickBot="1" x14ac:dyDescent="0.4">
      <c r="B83" s="324">
        <v>1</v>
      </c>
      <c r="C83" s="325"/>
      <c r="D83" s="319" t="s">
        <v>30</v>
      </c>
      <c r="E83" s="320"/>
      <c r="F83" s="320" t="s">
        <v>12</v>
      </c>
      <c r="G83" s="320"/>
      <c r="H83" s="141">
        <f>H80</f>
        <v>0</v>
      </c>
    </row>
    <row r="84" spans="2:8" ht="18.75" thickBot="1" x14ac:dyDescent="0.4">
      <c r="B84" s="324"/>
      <c r="C84" s="326"/>
      <c r="D84" s="327" t="s">
        <v>152</v>
      </c>
      <c r="E84" s="328"/>
      <c r="F84" s="328"/>
      <c r="G84" s="328"/>
      <c r="H84" s="4">
        <f>H83</f>
        <v>0</v>
      </c>
    </row>
    <row r="87" spans="2:8" x14ac:dyDescent="0.35">
      <c r="D87" s="102" t="s">
        <v>162</v>
      </c>
      <c r="E87" s="8"/>
      <c r="F87" s="12"/>
      <c r="G87" s="103"/>
      <c r="H87" s="104"/>
    </row>
    <row r="88" spans="2:8" x14ac:dyDescent="0.35">
      <c r="D88" s="102" t="s">
        <v>163</v>
      </c>
      <c r="E88" s="8"/>
      <c r="F88" s="12"/>
      <c r="G88" s="103"/>
      <c r="H88" s="104"/>
    </row>
    <row r="89" spans="2:8" x14ac:dyDescent="0.35">
      <c r="D89" s="102" t="s">
        <v>164</v>
      </c>
      <c r="E89" s="8"/>
      <c r="F89" s="12"/>
      <c r="G89" s="103"/>
      <c r="H89" s="104"/>
    </row>
  </sheetData>
  <sheetProtection algorithmName="SHA-512" hashValue="i3YwmZWo+CYzlHkzQe1+8asnfPAU1G57Fi+Fgv644o2ouDeyZLBaC06cg3xm10to3dq2Td3Ro1fpZOEhxzvSGg==" saltValue="U78xPFDJiSMwdUClIuGIPA==" spinCount="100000" sheet="1" objects="1" scenarios="1"/>
  <mergeCells count="39">
    <mergeCell ref="D61:H61"/>
    <mergeCell ref="B2:H2"/>
    <mergeCell ref="B3:H3"/>
    <mergeCell ref="D33:H33"/>
    <mergeCell ref="D41:H41"/>
    <mergeCell ref="D4:H4"/>
    <mergeCell ref="D17:H17"/>
    <mergeCell ref="D7:H7"/>
    <mergeCell ref="D10:H10"/>
    <mergeCell ref="D15:H15"/>
    <mergeCell ref="D16:H16"/>
    <mergeCell ref="D13:H13"/>
    <mergeCell ref="D14:H14"/>
    <mergeCell ref="D11:H11"/>
    <mergeCell ref="D12:H12"/>
    <mergeCell ref="D8:H8"/>
    <mergeCell ref="B84:C84"/>
    <mergeCell ref="D84:G84"/>
    <mergeCell ref="D73:G73"/>
    <mergeCell ref="D78:G78"/>
    <mergeCell ref="D79:G79"/>
    <mergeCell ref="D72:G72"/>
    <mergeCell ref="D80:G80"/>
    <mergeCell ref="B82:H82"/>
    <mergeCell ref="B83:C83"/>
    <mergeCell ref="D83:G83"/>
    <mergeCell ref="B1:H1"/>
    <mergeCell ref="D40:G40"/>
    <mergeCell ref="D45:G45"/>
    <mergeCell ref="D48:G48"/>
    <mergeCell ref="D60:G60"/>
    <mergeCell ref="D46:H46"/>
    <mergeCell ref="D49:H49"/>
    <mergeCell ref="D5:H5"/>
    <mergeCell ref="D6:H6"/>
    <mergeCell ref="D9:H9"/>
    <mergeCell ref="D18:H18"/>
    <mergeCell ref="D19:H19"/>
    <mergeCell ref="B32:G32"/>
  </mergeCells>
  <pageMargins left="0.70866141732283472" right="0.70866141732283472" top="0.74803149606299213" bottom="0.74803149606299213" header="0.31496062992125984" footer="0.31496062992125984"/>
  <pageSetup paperSize="9" scale="70" fitToHeight="0" orientation="portrait" r:id="rId1"/>
  <rowBreaks count="2" manualBreakCount="2">
    <brk id="13" max="7" man="1"/>
    <brk id="2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77"/>
  <sheetViews>
    <sheetView view="pageBreakPreview" zoomScaleNormal="100" zoomScaleSheetLayoutView="100" zoomScalePageLayoutView="70" workbookViewId="0">
      <selection activeCell="D5" sqref="D5:H5"/>
    </sheetView>
  </sheetViews>
  <sheetFormatPr defaultColWidth="11.42578125" defaultRowHeight="18" x14ac:dyDescent="0.35"/>
  <cols>
    <col min="1" max="1" width="6.5703125" style="11" customWidth="1"/>
    <col min="2" max="2" width="6.140625" style="101" customWidth="1"/>
    <col min="3" max="3" width="5.5703125" style="101" customWidth="1"/>
    <col min="4" max="4" width="51" style="176" customWidth="1"/>
    <col min="5" max="5" width="11" style="106" customWidth="1"/>
    <col min="6" max="6" width="11.28515625" style="177" customWidth="1"/>
    <col min="7" max="7" width="10.7109375" style="107" bestFit="1" customWidth="1"/>
    <col min="8" max="8" width="21" style="178" customWidth="1"/>
    <col min="9" max="16384" width="11.42578125" style="11"/>
  </cols>
  <sheetData>
    <row r="1" spans="2:8" ht="90" customHeight="1" thickBot="1" x14ac:dyDescent="0.4">
      <c r="B1" s="345" t="s">
        <v>256</v>
      </c>
      <c r="C1" s="346"/>
      <c r="D1" s="346"/>
      <c r="E1" s="346"/>
      <c r="F1" s="346"/>
      <c r="G1" s="346"/>
      <c r="H1" s="347"/>
    </row>
    <row r="2" spans="2:8" ht="35.1" customHeight="1" thickBot="1" x14ac:dyDescent="0.4">
      <c r="B2" s="336" t="s">
        <v>129</v>
      </c>
      <c r="C2" s="337"/>
      <c r="D2" s="337"/>
      <c r="E2" s="337"/>
      <c r="F2" s="337"/>
      <c r="G2" s="337"/>
      <c r="H2" s="338"/>
    </row>
    <row r="3" spans="2:8" ht="44.25" customHeight="1" x14ac:dyDescent="0.35">
      <c r="B3" s="349" t="s">
        <v>270</v>
      </c>
      <c r="C3" s="350"/>
      <c r="D3" s="350"/>
      <c r="E3" s="350"/>
      <c r="F3" s="350"/>
      <c r="G3" s="350"/>
      <c r="H3" s="351"/>
    </row>
    <row r="4" spans="2:8" ht="26.25" customHeight="1" x14ac:dyDescent="0.35">
      <c r="B4" s="16"/>
      <c r="C4" s="17"/>
      <c r="D4" s="339" t="s">
        <v>204</v>
      </c>
      <c r="E4" s="340"/>
      <c r="F4" s="340"/>
      <c r="G4" s="340"/>
      <c r="H4" s="341"/>
    </row>
    <row r="5" spans="2:8" ht="70.5" customHeight="1" x14ac:dyDescent="0.35">
      <c r="B5" s="18"/>
      <c r="C5" s="19" t="s">
        <v>205</v>
      </c>
      <c r="D5" s="307" t="s">
        <v>221</v>
      </c>
      <c r="E5" s="308"/>
      <c r="F5" s="308"/>
      <c r="G5" s="308"/>
      <c r="H5" s="309"/>
    </row>
    <row r="6" spans="2:8" ht="164.25" customHeight="1" x14ac:dyDescent="0.35">
      <c r="B6" s="18"/>
      <c r="C6" s="19" t="s">
        <v>206</v>
      </c>
      <c r="D6" s="307" t="s">
        <v>222</v>
      </c>
      <c r="E6" s="310"/>
      <c r="F6" s="310"/>
      <c r="G6" s="310"/>
      <c r="H6" s="311"/>
    </row>
    <row r="7" spans="2:8" ht="90" customHeight="1" x14ac:dyDescent="0.35">
      <c r="B7" s="20"/>
      <c r="C7" s="21" t="s">
        <v>207</v>
      </c>
      <c r="D7" s="312" t="s">
        <v>223</v>
      </c>
      <c r="E7" s="312"/>
      <c r="F7" s="312"/>
      <c r="G7" s="312"/>
      <c r="H7" s="313"/>
    </row>
    <row r="8" spans="2:8" s="25" customFormat="1" ht="86.25" customHeight="1" x14ac:dyDescent="0.35">
      <c r="B8" s="23"/>
      <c r="C8" s="24" t="s">
        <v>208</v>
      </c>
      <c r="D8" s="312" t="s">
        <v>258</v>
      </c>
      <c r="E8" s="312"/>
      <c r="F8" s="312"/>
      <c r="G8" s="312"/>
      <c r="H8" s="313"/>
    </row>
    <row r="9" spans="2:8" ht="162.75" customHeight="1" x14ac:dyDescent="0.35">
      <c r="B9" s="26"/>
      <c r="C9" s="21" t="s">
        <v>209</v>
      </c>
      <c r="D9" s="312" t="s">
        <v>259</v>
      </c>
      <c r="E9" s="312"/>
      <c r="F9" s="312"/>
      <c r="G9" s="312"/>
      <c r="H9" s="313"/>
    </row>
    <row r="10" spans="2:8" ht="111.75" customHeight="1" x14ac:dyDescent="0.35">
      <c r="B10" s="26"/>
      <c r="C10" s="21" t="s">
        <v>210</v>
      </c>
      <c r="D10" s="312" t="s">
        <v>269</v>
      </c>
      <c r="E10" s="312"/>
      <c r="F10" s="312"/>
      <c r="G10" s="312"/>
      <c r="H10" s="313"/>
    </row>
    <row r="11" spans="2:8" ht="54" customHeight="1" x14ac:dyDescent="0.35">
      <c r="B11" s="26"/>
      <c r="C11" s="21" t="s">
        <v>211</v>
      </c>
      <c r="D11" s="312" t="s">
        <v>224</v>
      </c>
      <c r="E11" s="312"/>
      <c r="F11" s="312"/>
      <c r="G11" s="312"/>
      <c r="H11" s="313"/>
    </row>
    <row r="12" spans="2:8" ht="88.5" customHeight="1" x14ac:dyDescent="0.35">
      <c r="B12" s="26"/>
      <c r="C12" s="21" t="s">
        <v>212</v>
      </c>
      <c r="D12" s="307" t="s">
        <v>264</v>
      </c>
      <c r="E12" s="310"/>
      <c r="F12" s="310"/>
      <c r="G12" s="310"/>
      <c r="H12" s="311"/>
    </row>
    <row r="13" spans="2:8" ht="89.25" customHeight="1" x14ac:dyDescent="0.35">
      <c r="B13" s="26"/>
      <c r="C13" s="27" t="s">
        <v>213</v>
      </c>
      <c r="D13" s="312" t="s">
        <v>262</v>
      </c>
      <c r="E13" s="312"/>
      <c r="F13" s="312"/>
      <c r="G13" s="312"/>
      <c r="H13" s="313"/>
    </row>
    <row r="14" spans="2:8" ht="48" customHeight="1" x14ac:dyDescent="0.35">
      <c r="B14" s="28"/>
      <c r="C14" s="21" t="s">
        <v>214</v>
      </c>
      <c r="D14" s="342" t="s">
        <v>240</v>
      </c>
      <c r="E14" s="343"/>
      <c r="F14" s="343"/>
      <c r="G14" s="343"/>
      <c r="H14" s="344"/>
    </row>
    <row r="15" spans="2:8" ht="216.75" customHeight="1" x14ac:dyDescent="0.35">
      <c r="B15" s="26"/>
      <c r="C15" s="21" t="s">
        <v>215</v>
      </c>
      <c r="D15" s="312" t="s">
        <v>226</v>
      </c>
      <c r="E15" s="312"/>
      <c r="F15" s="312"/>
      <c r="G15" s="312"/>
      <c r="H15" s="313"/>
    </row>
    <row r="16" spans="2:8" ht="168" customHeight="1" x14ac:dyDescent="0.35">
      <c r="B16" s="26"/>
      <c r="C16" s="21" t="s">
        <v>216</v>
      </c>
      <c r="D16" s="307" t="s">
        <v>227</v>
      </c>
      <c r="E16" s="310"/>
      <c r="F16" s="310"/>
      <c r="G16" s="310"/>
      <c r="H16" s="311"/>
    </row>
    <row r="17" spans="2:9" ht="112.5" customHeight="1" x14ac:dyDescent="0.35">
      <c r="B17" s="26"/>
      <c r="C17" s="21" t="s">
        <v>217</v>
      </c>
      <c r="D17" s="307" t="s">
        <v>228</v>
      </c>
      <c r="E17" s="310"/>
      <c r="F17" s="310"/>
      <c r="G17" s="310"/>
      <c r="H17" s="311"/>
    </row>
    <row r="18" spans="2:9" s="25" customFormat="1" ht="89.25" customHeight="1" x14ac:dyDescent="0.35">
      <c r="B18" s="29"/>
      <c r="C18" s="30" t="s">
        <v>229</v>
      </c>
      <c r="D18" s="307" t="s">
        <v>263</v>
      </c>
      <c r="E18" s="310"/>
      <c r="F18" s="310"/>
      <c r="G18" s="310"/>
      <c r="H18" s="311"/>
    </row>
    <row r="19" spans="2:9" ht="78.75" customHeight="1" thickBot="1" x14ac:dyDescent="0.4">
      <c r="B19" s="31"/>
      <c r="C19" s="143" t="s">
        <v>230</v>
      </c>
      <c r="D19" s="314" t="s">
        <v>231</v>
      </c>
      <c r="E19" s="314"/>
      <c r="F19" s="314"/>
      <c r="G19" s="314"/>
      <c r="H19" s="315"/>
    </row>
    <row r="20" spans="2:9" ht="22.5" customHeight="1" thickBot="1" x14ac:dyDescent="0.4">
      <c r="B20" s="281"/>
      <c r="C20" s="242"/>
      <c r="D20" s="144"/>
      <c r="E20" s="22"/>
      <c r="F20" s="144"/>
      <c r="G20" s="145"/>
      <c r="H20" s="36"/>
    </row>
    <row r="21" spans="2:9" ht="72" customHeight="1" x14ac:dyDescent="0.35">
      <c r="B21" s="146" t="s">
        <v>0</v>
      </c>
      <c r="C21" s="147" t="s">
        <v>1</v>
      </c>
      <c r="D21" s="148" t="s">
        <v>2</v>
      </c>
      <c r="E21" s="38" t="s">
        <v>146</v>
      </c>
      <c r="F21" s="149" t="s">
        <v>147</v>
      </c>
      <c r="G21" s="150" t="s">
        <v>3</v>
      </c>
      <c r="H21" s="42" t="s">
        <v>148</v>
      </c>
    </row>
    <row r="22" spans="2:9" s="151" customFormat="1" ht="26.25" customHeight="1" x14ac:dyDescent="0.25">
      <c r="B22" s="16">
        <v>1</v>
      </c>
      <c r="C22" s="17">
        <v>2</v>
      </c>
      <c r="D22" s="43">
        <v>3</v>
      </c>
      <c r="E22" s="17">
        <v>4</v>
      </c>
      <c r="F22" s="44">
        <v>5</v>
      </c>
      <c r="G22" s="45">
        <v>6</v>
      </c>
      <c r="H22" s="287">
        <v>7</v>
      </c>
    </row>
    <row r="23" spans="2:9" ht="21" customHeight="1" x14ac:dyDescent="0.35">
      <c r="B23" s="46"/>
      <c r="C23" s="47"/>
      <c r="D23" s="269" t="s">
        <v>232</v>
      </c>
      <c r="E23" s="48"/>
      <c r="F23" s="49"/>
      <c r="G23" s="50"/>
      <c r="H23" s="51"/>
    </row>
    <row r="24" spans="2:9" ht="33.75" customHeight="1" x14ac:dyDescent="0.35">
      <c r="B24" s="52"/>
      <c r="C24" s="53">
        <v>0.1</v>
      </c>
      <c r="D24" s="54" t="s">
        <v>233</v>
      </c>
      <c r="E24" s="55" t="s">
        <v>241</v>
      </c>
      <c r="F24" s="56">
        <v>1</v>
      </c>
      <c r="G24" s="152"/>
      <c r="H24" s="58">
        <f>F24*G24</f>
        <v>0</v>
      </c>
      <c r="I24" s="142"/>
    </row>
    <row r="25" spans="2:9" ht="32.25" customHeight="1" x14ac:dyDescent="0.35">
      <c r="B25" s="52"/>
      <c r="C25" s="53">
        <v>0.2</v>
      </c>
      <c r="D25" s="54" t="s">
        <v>234</v>
      </c>
      <c r="E25" s="55" t="s">
        <v>241</v>
      </c>
      <c r="F25" s="56">
        <v>1</v>
      </c>
      <c r="G25" s="152"/>
      <c r="H25" s="58">
        <f t="shared" ref="H25:H30" si="0">F25*G25</f>
        <v>0</v>
      </c>
      <c r="I25" s="142"/>
    </row>
    <row r="26" spans="2:9" ht="51" customHeight="1" x14ac:dyDescent="0.35">
      <c r="B26" s="52"/>
      <c r="C26" s="53">
        <v>0.3</v>
      </c>
      <c r="D26" s="54" t="s">
        <v>235</v>
      </c>
      <c r="E26" s="55" t="s">
        <v>241</v>
      </c>
      <c r="F26" s="56">
        <v>1</v>
      </c>
      <c r="G26" s="152"/>
      <c r="H26" s="58">
        <f t="shared" si="0"/>
        <v>0</v>
      </c>
      <c r="I26" s="142"/>
    </row>
    <row r="27" spans="2:9" ht="30.75" customHeight="1" x14ac:dyDescent="0.35">
      <c r="B27" s="52"/>
      <c r="C27" s="53">
        <v>0.4</v>
      </c>
      <c r="D27" s="54" t="s">
        <v>236</v>
      </c>
      <c r="E27" s="55" t="s">
        <v>241</v>
      </c>
      <c r="F27" s="56">
        <v>1</v>
      </c>
      <c r="G27" s="152"/>
      <c r="H27" s="58">
        <f t="shared" si="0"/>
        <v>0</v>
      </c>
      <c r="I27" s="142"/>
    </row>
    <row r="28" spans="2:9" ht="31.5" customHeight="1" x14ac:dyDescent="0.35">
      <c r="B28" s="52"/>
      <c r="C28" s="53">
        <v>0.5</v>
      </c>
      <c r="D28" s="54" t="s">
        <v>237</v>
      </c>
      <c r="E28" s="55" t="s">
        <v>241</v>
      </c>
      <c r="F28" s="56">
        <v>1</v>
      </c>
      <c r="G28" s="152"/>
      <c r="H28" s="58">
        <f t="shared" si="0"/>
        <v>0</v>
      </c>
      <c r="I28" s="142"/>
    </row>
    <row r="29" spans="2:9" ht="53.25" customHeight="1" x14ac:dyDescent="0.35">
      <c r="B29" s="52"/>
      <c r="C29" s="53">
        <v>0.6</v>
      </c>
      <c r="D29" s="54" t="s">
        <v>238</v>
      </c>
      <c r="E29" s="55" t="s">
        <v>241</v>
      </c>
      <c r="F29" s="56">
        <v>1</v>
      </c>
      <c r="G29" s="152"/>
      <c r="H29" s="58">
        <f t="shared" si="0"/>
        <v>0</v>
      </c>
      <c r="I29" s="142"/>
    </row>
    <row r="30" spans="2:9" ht="53.25" customHeight="1" x14ac:dyDescent="0.35">
      <c r="B30" s="52"/>
      <c r="C30" s="53">
        <v>0.7</v>
      </c>
      <c r="D30" s="54" t="s">
        <v>247</v>
      </c>
      <c r="E30" s="55" t="s">
        <v>241</v>
      </c>
      <c r="F30" s="56">
        <v>1</v>
      </c>
      <c r="G30" s="152"/>
      <c r="H30" s="58">
        <f t="shared" si="0"/>
        <v>0</v>
      </c>
      <c r="I30" s="142"/>
    </row>
    <row r="31" spans="2:9" ht="50.25" customHeight="1" thickBot="1" x14ac:dyDescent="0.4">
      <c r="B31" s="110"/>
      <c r="C31" s="111">
        <v>0.8</v>
      </c>
      <c r="D31" s="112" t="s">
        <v>244</v>
      </c>
      <c r="E31" s="113" t="s">
        <v>241</v>
      </c>
      <c r="F31" s="193">
        <v>1</v>
      </c>
      <c r="G31" s="194"/>
      <c r="H31" s="115">
        <f t="shared" ref="H31" si="1">F31*G31</f>
        <v>0</v>
      </c>
      <c r="I31" s="142"/>
    </row>
    <row r="32" spans="2:9" ht="18.75" thickBot="1" x14ac:dyDescent="0.4">
      <c r="B32" s="316" t="s">
        <v>239</v>
      </c>
      <c r="C32" s="317"/>
      <c r="D32" s="317"/>
      <c r="E32" s="317"/>
      <c r="F32" s="317"/>
      <c r="G32" s="318"/>
      <c r="H32" s="72">
        <f>SUM(H24:H31)</f>
        <v>0</v>
      </c>
      <c r="I32" s="142"/>
    </row>
    <row r="33" spans="2:9" x14ac:dyDescent="0.35">
      <c r="B33" s="116"/>
      <c r="C33" s="86"/>
      <c r="D33" s="333" t="s">
        <v>4</v>
      </c>
      <c r="E33" s="334"/>
      <c r="F33" s="334"/>
      <c r="G33" s="334"/>
      <c r="H33" s="335"/>
      <c r="I33" s="142"/>
    </row>
    <row r="34" spans="2:9" ht="54" customHeight="1" thickBot="1" x14ac:dyDescent="0.4">
      <c r="B34" s="117">
        <v>1</v>
      </c>
      <c r="C34" s="118" t="s">
        <v>5</v>
      </c>
      <c r="D34" s="192" t="s">
        <v>89</v>
      </c>
      <c r="E34" s="3" t="s">
        <v>58</v>
      </c>
      <c r="F34" s="184">
        <v>1198.48</v>
      </c>
      <c r="G34" s="185"/>
      <c r="H34" s="121">
        <f>F34*G34</f>
        <v>0</v>
      </c>
      <c r="I34" s="142"/>
    </row>
    <row r="35" spans="2:9" ht="18.75" thickBot="1" x14ac:dyDescent="0.4">
      <c r="B35" s="122"/>
      <c r="C35" s="123"/>
      <c r="D35" s="297" t="s">
        <v>131</v>
      </c>
      <c r="E35" s="298"/>
      <c r="F35" s="298"/>
      <c r="G35" s="348"/>
      <c r="H35" s="154">
        <f>H34</f>
        <v>0</v>
      </c>
      <c r="I35" s="142"/>
    </row>
    <row r="36" spans="2:9" ht="18" customHeight="1" x14ac:dyDescent="0.35">
      <c r="B36" s="116"/>
      <c r="C36" s="86"/>
      <c r="D36" s="333" t="s">
        <v>21</v>
      </c>
      <c r="E36" s="334"/>
      <c r="F36" s="334"/>
      <c r="G36" s="334"/>
      <c r="H36" s="335"/>
      <c r="I36" s="142"/>
    </row>
    <row r="37" spans="2:9" ht="71.25" customHeight="1" x14ac:dyDescent="0.35">
      <c r="B37" s="61">
        <v>2</v>
      </c>
      <c r="C37" s="73" t="s">
        <v>7</v>
      </c>
      <c r="D37" s="54" t="s">
        <v>90</v>
      </c>
      <c r="E37" s="1" t="s">
        <v>51</v>
      </c>
      <c r="F37" s="155">
        <v>8985</v>
      </c>
      <c r="G37" s="156"/>
      <c r="H37" s="157">
        <f>F37*G37</f>
        <v>0</v>
      </c>
      <c r="I37" s="142"/>
    </row>
    <row r="38" spans="2:9" ht="55.5" customHeight="1" thickBot="1" x14ac:dyDescent="0.4">
      <c r="B38" s="117">
        <v>3</v>
      </c>
      <c r="C38" s="124" t="s">
        <v>8</v>
      </c>
      <c r="D38" s="112" t="s">
        <v>91</v>
      </c>
      <c r="E38" s="183" t="s">
        <v>59</v>
      </c>
      <c r="F38" s="189">
        <v>145</v>
      </c>
      <c r="G38" s="190"/>
      <c r="H38" s="191">
        <f>F38*G38</f>
        <v>0</v>
      </c>
      <c r="I38" s="142"/>
    </row>
    <row r="39" spans="2:9" ht="18.75" thickBot="1" x14ac:dyDescent="0.4">
      <c r="B39" s="122"/>
      <c r="C39" s="123"/>
      <c r="D39" s="297" t="s">
        <v>132</v>
      </c>
      <c r="E39" s="298"/>
      <c r="F39" s="298"/>
      <c r="G39" s="298"/>
      <c r="H39" s="72">
        <f>SUM(H37:H38)</f>
        <v>0</v>
      </c>
      <c r="I39" s="142"/>
    </row>
    <row r="40" spans="2:9" x14ac:dyDescent="0.35">
      <c r="B40" s="126"/>
      <c r="C40" s="127"/>
      <c r="D40" s="357" t="s">
        <v>160</v>
      </c>
      <c r="E40" s="305"/>
      <c r="F40" s="305"/>
      <c r="G40" s="305"/>
      <c r="H40" s="306"/>
      <c r="I40" s="142"/>
    </row>
    <row r="41" spans="2:9" ht="90" customHeight="1" x14ac:dyDescent="0.35">
      <c r="B41" s="61">
        <v>4</v>
      </c>
      <c r="C41" s="76" t="s">
        <v>10</v>
      </c>
      <c r="D41" s="158" t="s">
        <v>92</v>
      </c>
      <c r="E41" s="1" t="s">
        <v>59</v>
      </c>
      <c r="F41" s="2">
        <v>1082</v>
      </c>
      <c r="G41" s="70"/>
      <c r="H41" s="65">
        <f>F41*G41</f>
        <v>0</v>
      </c>
      <c r="I41" s="142"/>
    </row>
    <row r="42" spans="2:9" ht="72" customHeight="1" x14ac:dyDescent="0.35">
      <c r="B42" s="61">
        <v>5</v>
      </c>
      <c r="C42" s="76" t="s">
        <v>153</v>
      </c>
      <c r="D42" s="158" t="s">
        <v>93</v>
      </c>
      <c r="E42" s="1" t="s">
        <v>51</v>
      </c>
      <c r="F42" s="2">
        <v>1138.5</v>
      </c>
      <c r="G42" s="70"/>
      <c r="H42" s="65">
        <f t="shared" ref="H42:H45" si="2">F42*G42</f>
        <v>0</v>
      </c>
      <c r="I42" s="142"/>
    </row>
    <row r="43" spans="2:9" ht="69" customHeight="1" x14ac:dyDescent="0.35">
      <c r="B43" s="61">
        <v>6</v>
      </c>
      <c r="C43" s="76" t="s">
        <v>154</v>
      </c>
      <c r="D43" s="158" t="s">
        <v>94</v>
      </c>
      <c r="E43" s="1" t="s">
        <v>51</v>
      </c>
      <c r="F43" s="2">
        <v>7488</v>
      </c>
      <c r="G43" s="70"/>
      <c r="H43" s="65">
        <f t="shared" si="2"/>
        <v>0</v>
      </c>
      <c r="I43" s="142"/>
    </row>
    <row r="44" spans="2:9" ht="105.75" customHeight="1" x14ac:dyDescent="0.35">
      <c r="B44" s="61">
        <v>7</v>
      </c>
      <c r="C44" s="76" t="s">
        <v>155</v>
      </c>
      <c r="D44" s="159" t="s">
        <v>95</v>
      </c>
      <c r="E44" s="1" t="s">
        <v>58</v>
      </c>
      <c r="F44" s="2">
        <v>778</v>
      </c>
      <c r="G44" s="70"/>
      <c r="H44" s="65">
        <f t="shared" si="2"/>
        <v>0</v>
      </c>
      <c r="I44" s="142"/>
    </row>
    <row r="45" spans="2:9" ht="54" customHeight="1" thickBot="1" x14ac:dyDescent="0.4">
      <c r="B45" s="117">
        <v>8</v>
      </c>
      <c r="C45" s="131" t="s">
        <v>156</v>
      </c>
      <c r="D45" s="131" t="s">
        <v>96</v>
      </c>
      <c r="E45" s="183" t="s">
        <v>58</v>
      </c>
      <c r="F45" s="188">
        <v>150</v>
      </c>
      <c r="G45" s="185"/>
      <c r="H45" s="121">
        <f t="shared" si="2"/>
        <v>0</v>
      </c>
      <c r="I45" s="142"/>
    </row>
    <row r="46" spans="2:9" ht="18.75" thickBot="1" x14ac:dyDescent="0.4">
      <c r="B46" s="122"/>
      <c r="C46" s="130"/>
      <c r="D46" s="299" t="s">
        <v>149</v>
      </c>
      <c r="E46" s="300"/>
      <c r="F46" s="300"/>
      <c r="G46" s="300"/>
      <c r="H46" s="72">
        <f>SUM(H41:H45)</f>
        <v>0</v>
      </c>
      <c r="I46" s="142"/>
    </row>
    <row r="47" spans="2:9" x14ac:dyDescent="0.35">
      <c r="B47" s="116"/>
      <c r="C47" s="86"/>
      <c r="D47" s="354" t="s">
        <v>97</v>
      </c>
      <c r="E47" s="355"/>
      <c r="F47" s="355"/>
      <c r="G47" s="355"/>
      <c r="H47" s="356"/>
      <c r="I47" s="142"/>
    </row>
    <row r="48" spans="2:9" ht="67.5" customHeight="1" x14ac:dyDescent="0.35">
      <c r="B48" s="77">
        <v>9</v>
      </c>
      <c r="C48" s="71" t="s">
        <v>98</v>
      </c>
      <c r="D48" s="160" t="s">
        <v>99</v>
      </c>
      <c r="E48" s="161" t="s">
        <v>100</v>
      </c>
      <c r="F48" s="153">
        <v>11</v>
      </c>
      <c r="G48" s="70"/>
      <c r="H48" s="65">
        <f>F48*G48</f>
        <v>0</v>
      </c>
      <c r="I48" s="142"/>
    </row>
    <row r="49" spans="2:9" ht="70.5" customHeight="1" x14ac:dyDescent="0.35">
      <c r="B49" s="81">
        <v>10</v>
      </c>
      <c r="C49" s="71" t="s">
        <v>101</v>
      </c>
      <c r="D49" s="54" t="s">
        <v>102</v>
      </c>
      <c r="E49" s="161" t="s">
        <v>100</v>
      </c>
      <c r="F49" s="153">
        <v>1</v>
      </c>
      <c r="G49" s="162"/>
      <c r="H49" s="65">
        <f t="shared" ref="H49:H52" si="3">F49*G49</f>
        <v>0</v>
      </c>
      <c r="I49" s="142"/>
    </row>
    <row r="50" spans="2:9" ht="53.25" customHeight="1" x14ac:dyDescent="0.35">
      <c r="B50" s="81">
        <v>11</v>
      </c>
      <c r="C50" s="71" t="s">
        <v>103</v>
      </c>
      <c r="D50" s="54" t="s">
        <v>104</v>
      </c>
      <c r="E50" s="161" t="s">
        <v>100</v>
      </c>
      <c r="F50" s="153">
        <v>8</v>
      </c>
      <c r="G50" s="162"/>
      <c r="H50" s="65">
        <f t="shared" si="3"/>
        <v>0</v>
      </c>
      <c r="I50" s="142"/>
    </row>
    <row r="51" spans="2:9" ht="68.25" customHeight="1" x14ac:dyDescent="0.35">
      <c r="B51" s="81">
        <v>12</v>
      </c>
      <c r="C51" s="71" t="s">
        <v>105</v>
      </c>
      <c r="D51" s="54" t="s">
        <v>106</v>
      </c>
      <c r="E51" s="3" t="s">
        <v>58</v>
      </c>
      <c r="F51" s="153">
        <v>1190</v>
      </c>
      <c r="G51" s="162"/>
      <c r="H51" s="65">
        <f t="shared" si="3"/>
        <v>0</v>
      </c>
      <c r="I51" s="142"/>
    </row>
    <row r="52" spans="2:9" ht="74.25" customHeight="1" thickBot="1" x14ac:dyDescent="0.4">
      <c r="B52" s="132">
        <v>13</v>
      </c>
      <c r="C52" s="133" t="s">
        <v>107</v>
      </c>
      <c r="D52" s="112" t="s">
        <v>108</v>
      </c>
      <c r="E52" s="183" t="s">
        <v>51</v>
      </c>
      <c r="F52" s="184">
        <v>8.5</v>
      </c>
      <c r="G52" s="187"/>
      <c r="H52" s="121">
        <f t="shared" si="3"/>
        <v>0</v>
      </c>
      <c r="I52" s="142"/>
    </row>
    <row r="53" spans="2:9" ht="22.5" customHeight="1" thickBot="1" x14ac:dyDescent="0.4">
      <c r="B53" s="122"/>
      <c r="C53" s="123"/>
      <c r="D53" s="297" t="s">
        <v>143</v>
      </c>
      <c r="E53" s="298"/>
      <c r="F53" s="298"/>
      <c r="G53" s="298"/>
      <c r="H53" s="72">
        <f>SUM(H48:H52)</f>
        <v>0</v>
      </c>
      <c r="I53" s="142"/>
    </row>
    <row r="54" spans="2:9" ht="22.5" customHeight="1" x14ac:dyDescent="0.35">
      <c r="B54" s="116"/>
      <c r="C54" s="86"/>
      <c r="D54" s="354" t="s">
        <v>157</v>
      </c>
      <c r="E54" s="355"/>
      <c r="F54" s="355"/>
      <c r="G54" s="355"/>
      <c r="H54" s="356"/>
      <c r="I54" s="142"/>
    </row>
    <row r="55" spans="2:9" ht="73.5" customHeight="1" thickBot="1" x14ac:dyDescent="0.4">
      <c r="B55" s="249">
        <v>14</v>
      </c>
      <c r="C55" s="133" t="s">
        <v>15</v>
      </c>
      <c r="D55" s="186" t="s">
        <v>109</v>
      </c>
      <c r="E55" s="3" t="s">
        <v>58</v>
      </c>
      <c r="F55" s="184">
        <v>300</v>
      </c>
      <c r="G55" s="185"/>
      <c r="H55" s="121">
        <f>F55*G55</f>
        <v>0</v>
      </c>
      <c r="I55" s="142"/>
    </row>
    <row r="56" spans="2:9" ht="18.75" thickBot="1" x14ac:dyDescent="0.4">
      <c r="B56" s="122"/>
      <c r="C56" s="123"/>
      <c r="D56" s="297" t="s">
        <v>144</v>
      </c>
      <c r="E56" s="298"/>
      <c r="F56" s="298"/>
      <c r="G56" s="298"/>
      <c r="H56" s="154">
        <f>H55</f>
        <v>0</v>
      </c>
      <c r="I56" s="142"/>
    </row>
    <row r="57" spans="2:9" x14ac:dyDescent="0.35">
      <c r="B57" s="126"/>
      <c r="C57" s="127"/>
      <c r="D57" s="301" t="s">
        <v>110</v>
      </c>
      <c r="E57" s="302"/>
      <c r="F57" s="302"/>
      <c r="G57" s="302"/>
      <c r="H57" s="303"/>
      <c r="I57" s="142"/>
    </row>
    <row r="58" spans="2:9" ht="111.75" customHeight="1" thickBot="1" x14ac:dyDescent="0.4">
      <c r="B58" s="117">
        <v>15</v>
      </c>
      <c r="C58" s="124" t="s">
        <v>111</v>
      </c>
      <c r="D58" s="182" t="s">
        <v>112</v>
      </c>
      <c r="E58" s="183" t="s">
        <v>51</v>
      </c>
      <c r="F58" s="184">
        <v>2563</v>
      </c>
      <c r="G58" s="185"/>
      <c r="H58" s="121">
        <f>F58*G58</f>
        <v>0</v>
      </c>
      <c r="I58" s="142"/>
    </row>
    <row r="59" spans="2:9" ht="18.75" thickBot="1" x14ac:dyDescent="0.4">
      <c r="B59" s="122"/>
      <c r="C59" s="123"/>
      <c r="D59" s="297" t="s">
        <v>145</v>
      </c>
      <c r="E59" s="298"/>
      <c r="F59" s="298"/>
      <c r="G59" s="298"/>
      <c r="H59" s="72">
        <f>H58</f>
        <v>0</v>
      </c>
      <c r="I59" s="142"/>
    </row>
    <row r="60" spans="2:9" s="84" customFormat="1" ht="21" customHeight="1" x14ac:dyDescent="0.35">
      <c r="B60" s="82"/>
      <c r="C60" s="83"/>
      <c r="D60" s="329" t="s">
        <v>35</v>
      </c>
      <c r="E60" s="330"/>
      <c r="F60" s="330"/>
      <c r="G60" s="330"/>
      <c r="H60" s="179"/>
      <c r="I60" s="142"/>
    </row>
    <row r="61" spans="2:9" s="84" customFormat="1" x14ac:dyDescent="0.35">
      <c r="B61" s="87"/>
      <c r="C61" s="60"/>
      <c r="D61" s="331" t="s">
        <v>243</v>
      </c>
      <c r="E61" s="332"/>
      <c r="F61" s="332"/>
      <c r="G61" s="332"/>
      <c r="H61" s="180">
        <f>H32</f>
        <v>0</v>
      </c>
      <c r="I61" s="142"/>
    </row>
    <row r="62" spans="2:9" s="84" customFormat="1" x14ac:dyDescent="0.35">
      <c r="B62" s="87"/>
      <c r="C62" s="60"/>
      <c r="D62" s="331" t="s">
        <v>11</v>
      </c>
      <c r="E62" s="332"/>
      <c r="F62" s="332"/>
      <c r="G62" s="332"/>
      <c r="H62" s="180">
        <f>H35</f>
        <v>0</v>
      </c>
      <c r="I62" s="142"/>
    </row>
    <row r="63" spans="2:9" s="84" customFormat="1" x14ac:dyDescent="0.35">
      <c r="B63" s="88"/>
      <c r="C63" s="89"/>
      <c r="D63" s="331" t="s">
        <v>25</v>
      </c>
      <c r="E63" s="332"/>
      <c r="F63" s="332"/>
      <c r="G63" s="332"/>
      <c r="H63" s="180">
        <f>H39</f>
        <v>0</v>
      </c>
      <c r="I63" s="142"/>
    </row>
    <row r="64" spans="2:9" s="84" customFormat="1" x14ac:dyDescent="0.35">
      <c r="B64" s="90"/>
      <c r="C64" s="91"/>
      <c r="D64" s="352" t="s">
        <v>113</v>
      </c>
      <c r="E64" s="353"/>
      <c r="F64" s="353"/>
      <c r="G64" s="353"/>
      <c r="H64" s="180">
        <f>H46</f>
        <v>0</v>
      </c>
      <c r="I64" s="142"/>
    </row>
    <row r="65" spans="1:9" s="84" customFormat="1" x14ac:dyDescent="0.35">
      <c r="B65" s="90"/>
      <c r="C65" s="91"/>
      <c r="D65" s="352" t="s">
        <v>114</v>
      </c>
      <c r="E65" s="353"/>
      <c r="F65" s="353"/>
      <c r="G65" s="353"/>
      <c r="H65" s="180">
        <f>H53</f>
        <v>0</v>
      </c>
      <c r="I65" s="142"/>
    </row>
    <row r="66" spans="1:9" x14ac:dyDescent="0.35">
      <c r="B66" s="163"/>
      <c r="C66" s="164"/>
      <c r="D66" s="352" t="s">
        <v>158</v>
      </c>
      <c r="E66" s="353"/>
      <c r="F66" s="353"/>
      <c r="G66" s="353"/>
      <c r="H66" s="180">
        <f>H56</f>
        <v>0</v>
      </c>
      <c r="I66" s="142"/>
    </row>
    <row r="67" spans="1:9" ht="18.75" thickBot="1" x14ac:dyDescent="0.4">
      <c r="B67" s="165"/>
      <c r="C67" s="164"/>
      <c r="D67" s="358" t="s">
        <v>159</v>
      </c>
      <c r="E67" s="359"/>
      <c r="F67" s="359"/>
      <c r="G67" s="359"/>
      <c r="H67" s="181">
        <f>H59</f>
        <v>0</v>
      </c>
      <c r="I67" s="142"/>
    </row>
    <row r="68" spans="1:9" ht="38.25" customHeight="1" thickBot="1" x14ac:dyDescent="0.4">
      <c r="B68" s="166"/>
      <c r="C68" s="93"/>
      <c r="D68" s="360" t="s">
        <v>161</v>
      </c>
      <c r="E68" s="361"/>
      <c r="F68" s="361" t="s">
        <v>12</v>
      </c>
      <c r="G68" s="361"/>
      <c r="H68" s="4">
        <f>SUM(H61:H67)</f>
        <v>0</v>
      </c>
      <c r="I68" s="142"/>
    </row>
    <row r="69" spans="1:9" ht="18.75" thickBot="1" x14ac:dyDescent="0.4">
      <c r="A69" s="167"/>
      <c r="B69" s="168"/>
      <c r="C69" s="168"/>
      <c r="D69" s="169"/>
      <c r="E69" s="169"/>
      <c r="F69" s="170"/>
      <c r="G69" s="171"/>
      <c r="H69" s="172"/>
      <c r="I69" s="142"/>
    </row>
    <row r="70" spans="1:9" s="84" customFormat="1" ht="18.75" thickBot="1" x14ac:dyDescent="0.4">
      <c r="B70" s="321" t="s">
        <v>32</v>
      </c>
      <c r="C70" s="322"/>
      <c r="D70" s="322"/>
      <c r="E70" s="322"/>
      <c r="F70" s="322"/>
      <c r="G70" s="322"/>
      <c r="H70" s="323"/>
      <c r="I70" s="142"/>
    </row>
    <row r="71" spans="1:9" ht="18.75" thickBot="1" x14ac:dyDescent="0.4">
      <c r="B71" s="324">
        <v>1</v>
      </c>
      <c r="C71" s="325"/>
      <c r="D71" s="319" t="s">
        <v>34</v>
      </c>
      <c r="E71" s="320"/>
      <c r="F71" s="320" t="s">
        <v>12</v>
      </c>
      <c r="G71" s="362"/>
      <c r="H71" s="173">
        <f>H68</f>
        <v>0</v>
      </c>
      <c r="I71" s="142"/>
    </row>
    <row r="72" spans="1:9" ht="18.75" thickBot="1" x14ac:dyDescent="0.4">
      <c r="B72" s="324"/>
      <c r="C72" s="326"/>
      <c r="D72" s="327" t="s">
        <v>165</v>
      </c>
      <c r="E72" s="328"/>
      <c r="F72" s="328"/>
      <c r="G72" s="328"/>
      <c r="H72" s="4">
        <f>H71</f>
        <v>0</v>
      </c>
      <c r="I72" s="142"/>
    </row>
    <row r="75" spans="1:9" x14ac:dyDescent="0.35">
      <c r="D75" s="5" t="s">
        <v>162</v>
      </c>
      <c r="E75" s="8"/>
      <c r="F75" s="174"/>
      <c r="G75" s="103"/>
      <c r="H75" s="175"/>
    </row>
    <row r="76" spans="1:9" x14ac:dyDescent="0.35">
      <c r="D76" s="5" t="s">
        <v>163</v>
      </c>
      <c r="E76" s="8"/>
      <c r="F76" s="174"/>
      <c r="G76" s="103"/>
      <c r="H76" s="175"/>
    </row>
    <row r="77" spans="1:9" x14ac:dyDescent="0.35">
      <c r="D77" s="5" t="s">
        <v>164</v>
      </c>
      <c r="E77" s="8"/>
      <c r="F77" s="174"/>
      <c r="G77" s="103"/>
      <c r="H77" s="175"/>
    </row>
  </sheetData>
  <sheetProtection algorithmName="SHA-512" hashValue="Kf/qWaD8lK4T1XCGNrqZhuV/9edashxFyGgeWj/ddkfRVfxuyA6Jhus13A/itTvyTwFJPkK28QjzTuy+VEO75g==" saltValue="I1IFWfh78trq5laFHMqPzQ==" spinCount="100000" sheet="1" objects="1" scenarios="1"/>
  <mergeCells count="46">
    <mergeCell ref="B72:C72"/>
    <mergeCell ref="D72:G72"/>
    <mergeCell ref="D65:G65"/>
    <mergeCell ref="D66:G66"/>
    <mergeCell ref="D67:G67"/>
    <mergeCell ref="D68:G68"/>
    <mergeCell ref="B70:H70"/>
    <mergeCell ref="B71:C71"/>
    <mergeCell ref="D71:G71"/>
    <mergeCell ref="D33:H33"/>
    <mergeCell ref="D36:H36"/>
    <mergeCell ref="D40:H40"/>
    <mergeCell ref="D4:H4"/>
    <mergeCell ref="D7:H7"/>
    <mergeCell ref="D13:H13"/>
    <mergeCell ref="D15:H15"/>
    <mergeCell ref="D8:H8"/>
    <mergeCell ref="D18:H18"/>
    <mergeCell ref="D19:H19"/>
    <mergeCell ref="B32:G32"/>
    <mergeCell ref="D63:G63"/>
    <mergeCell ref="D64:G64"/>
    <mergeCell ref="D59:G59"/>
    <mergeCell ref="D56:G56"/>
    <mergeCell ref="D47:H47"/>
    <mergeCell ref="D54:H54"/>
    <mergeCell ref="D57:H57"/>
    <mergeCell ref="D60:G60"/>
    <mergeCell ref="D62:G62"/>
    <mergeCell ref="D61:G61"/>
    <mergeCell ref="B1:H1"/>
    <mergeCell ref="D35:G35"/>
    <mergeCell ref="D39:G39"/>
    <mergeCell ref="D46:G46"/>
    <mergeCell ref="D53:G53"/>
    <mergeCell ref="D9:H9"/>
    <mergeCell ref="D5:H5"/>
    <mergeCell ref="D6:H6"/>
    <mergeCell ref="D14:H14"/>
    <mergeCell ref="D10:H10"/>
    <mergeCell ref="D11:H11"/>
    <mergeCell ref="D12:H12"/>
    <mergeCell ref="D16:H16"/>
    <mergeCell ref="D17:H17"/>
    <mergeCell ref="B2:H2"/>
    <mergeCell ref="B3:H3"/>
  </mergeCells>
  <pageMargins left="0.70866141732283472" right="0.70866141732283472" top="0.74803149606299213" bottom="0.74803149606299213" header="0.31496062992125984" footer="0.31496062992125984"/>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H60"/>
  <sheetViews>
    <sheetView view="pageBreakPreview" zoomScaleNormal="100" zoomScaleSheetLayoutView="100" workbookViewId="0">
      <selection activeCell="D6" sqref="D6:H6"/>
    </sheetView>
  </sheetViews>
  <sheetFormatPr defaultColWidth="11.42578125" defaultRowHeight="18" x14ac:dyDescent="0.35"/>
  <cols>
    <col min="1" max="1" width="6.5703125" style="11" customWidth="1"/>
    <col min="2" max="3" width="5.5703125" style="101" customWidth="1"/>
    <col min="4" max="4" width="51" style="277" customWidth="1"/>
    <col min="5" max="5" width="9.7109375" style="106" customWidth="1"/>
    <col min="6" max="6" width="11.28515625" style="205" customWidth="1"/>
    <col min="7" max="7" width="12.85546875" style="208" customWidth="1"/>
    <col min="8" max="8" width="21" style="209" customWidth="1"/>
    <col min="9" max="16384" width="11.42578125" style="11"/>
  </cols>
  <sheetData>
    <row r="1" spans="2:8" ht="101.25" customHeight="1" thickBot="1" x14ac:dyDescent="0.4">
      <c r="B1" s="368" t="s">
        <v>265</v>
      </c>
      <c r="C1" s="369"/>
      <c r="D1" s="369"/>
      <c r="E1" s="369"/>
      <c r="F1" s="369"/>
      <c r="G1" s="369"/>
      <c r="H1" s="370"/>
    </row>
    <row r="2" spans="2:8" ht="18.75" thickBot="1" x14ac:dyDescent="0.4">
      <c r="B2" s="336" t="s">
        <v>129</v>
      </c>
      <c r="C2" s="337"/>
      <c r="D2" s="337"/>
      <c r="E2" s="337"/>
      <c r="F2" s="337"/>
      <c r="G2" s="337"/>
      <c r="H2" s="338"/>
    </row>
    <row r="3" spans="2:8" ht="18.75" thickBot="1" x14ac:dyDescent="0.4">
      <c r="B3" s="336" t="s">
        <v>166</v>
      </c>
      <c r="C3" s="337"/>
      <c r="D3" s="337"/>
      <c r="E3" s="337"/>
      <c r="F3" s="337"/>
      <c r="G3" s="337"/>
      <c r="H3" s="338"/>
    </row>
    <row r="4" spans="2:8" ht="26.25" customHeight="1" x14ac:dyDescent="0.35">
      <c r="B4" s="16"/>
      <c r="C4" s="17"/>
      <c r="D4" s="339" t="s">
        <v>204</v>
      </c>
      <c r="E4" s="340"/>
      <c r="F4" s="340"/>
      <c r="G4" s="340"/>
      <c r="H4" s="341"/>
    </row>
    <row r="5" spans="2:8" ht="72.75" customHeight="1" x14ac:dyDescent="0.35">
      <c r="B5" s="18"/>
      <c r="C5" s="19" t="s">
        <v>205</v>
      </c>
      <c r="D5" s="307" t="s">
        <v>221</v>
      </c>
      <c r="E5" s="308"/>
      <c r="F5" s="308"/>
      <c r="G5" s="308"/>
      <c r="H5" s="309"/>
    </row>
    <row r="6" spans="2:8" ht="164.25" customHeight="1" x14ac:dyDescent="0.35">
      <c r="B6" s="18"/>
      <c r="C6" s="19" t="s">
        <v>206</v>
      </c>
      <c r="D6" s="307" t="s">
        <v>222</v>
      </c>
      <c r="E6" s="310"/>
      <c r="F6" s="310"/>
      <c r="G6" s="310"/>
      <c r="H6" s="311"/>
    </row>
    <row r="7" spans="2:8" ht="93" customHeight="1" x14ac:dyDescent="0.35">
      <c r="B7" s="20"/>
      <c r="C7" s="21" t="s">
        <v>207</v>
      </c>
      <c r="D7" s="312" t="s">
        <v>223</v>
      </c>
      <c r="E7" s="312"/>
      <c r="F7" s="312"/>
      <c r="G7" s="312"/>
      <c r="H7" s="313"/>
    </row>
    <row r="8" spans="2:8" s="25" customFormat="1" ht="75.75" customHeight="1" x14ac:dyDescent="0.35">
      <c r="B8" s="23"/>
      <c r="C8" s="24" t="s">
        <v>208</v>
      </c>
      <c r="D8" s="312" t="s">
        <v>258</v>
      </c>
      <c r="E8" s="312"/>
      <c r="F8" s="312"/>
      <c r="G8" s="312"/>
      <c r="H8" s="313"/>
    </row>
    <row r="9" spans="2:8" ht="165" customHeight="1" x14ac:dyDescent="0.35">
      <c r="B9" s="26"/>
      <c r="C9" s="21" t="s">
        <v>209</v>
      </c>
      <c r="D9" s="312" t="s">
        <v>259</v>
      </c>
      <c r="E9" s="312"/>
      <c r="F9" s="312"/>
      <c r="G9" s="312"/>
      <c r="H9" s="313"/>
    </row>
    <row r="10" spans="2:8" ht="107.25" customHeight="1" x14ac:dyDescent="0.35">
      <c r="B10" s="26"/>
      <c r="C10" s="21" t="s">
        <v>210</v>
      </c>
      <c r="D10" s="312" t="s">
        <v>260</v>
      </c>
      <c r="E10" s="312"/>
      <c r="F10" s="312"/>
      <c r="G10" s="312"/>
      <c r="H10" s="313"/>
    </row>
    <row r="11" spans="2:8" ht="53.25" customHeight="1" x14ac:dyDescent="0.35">
      <c r="B11" s="26"/>
      <c r="C11" s="21" t="s">
        <v>211</v>
      </c>
      <c r="D11" s="312" t="s">
        <v>224</v>
      </c>
      <c r="E11" s="312"/>
      <c r="F11" s="312"/>
      <c r="G11" s="312"/>
      <c r="H11" s="313"/>
    </row>
    <row r="12" spans="2:8" ht="71.25" customHeight="1" x14ac:dyDescent="0.35">
      <c r="B12" s="26"/>
      <c r="C12" s="21" t="s">
        <v>212</v>
      </c>
      <c r="D12" s="307" t="s">
        <v>261</v>
      </c>
      <c r="E12" s="310"/>
      <c r="F12" s="310"/>
      <c r="G12" s="310"/>
      <c r="H12" s="311"/>
    </row>
    <row r="13" spans="2:8" ht="93.75" customHeight="1" x14ac:dyDescent="0.35">
      <c r="B13" s="26"/>
      <c r="C13" s="27" t="s">
        <v>213</v>
      </c>
      <c r="D13" s="312" t="s">
        <v>262</v>
      </c>
      <c r="E13" s="312"/>
      <c r="F13" s="312"/>
      <c r="G13" s="312"/>
      <c r="H13" s="313"/>
    </row>
    <row r="14" spans="2:8" ht="108" customHeight="1" x14ac:dyDescent="0.35">
      <c r="B14" s="28"/>
      <c r="C14" s="21" t="s">
        <v>214</v>
      </c>
      <c r="D14" s="371" t="s">
        <v>225</v>
      </c>
      <c r="E14" s="372"/>
      <c r="F14" s="372"/>
      <c r="G14" s="372"/>
      <c r="H14" s="373"/>
    </row>
    <row r="15" spans="2:8" ht="198" customHeight="1" x14ac:dyDescent="0.35">
      <c r="B15" s="26"/>
      <c r="C15" s="21" t="s">
        <v>215</v>
      </c>
      <c r="D15" s="312" t="s">
        <v>226</v>
      </c>
      <c r="E15" s="312"/>
      <c r="F15" s="312"/>
      <c r="G15" s="312"/>
      <c r="H15" s="313"/>
    </row>
    <row r="16" spans="2:8" ht="160.5" customHeight="1" x14ac:dyDescent="0.35">
      <c r="B16" s="26"/>
      <c r="C16" s="21" t="s">
        <v>216</v>
      </c>
      <c r="D16" s="307" t="s">
        <v>227</v>
      </c>
      <c r="E16" s="310"/>
      <c r="F16" s="310"/>
      <c r="G16" s="310"/>
      <c r="H16" s="311"/>
    </row>
    <row r="17" spans="2:8" ht="109.5" customHeight="1" x14ac:dyDescent="0.35">
      <c r="B17" s="26"/>
      <c r="C17" s="21" t="s">
        <v>217</v>
      </c>
      <c r="D17" s="307" t="s">
        <v>228</v>
      </c>
      <c r="E17" s="310"/>
      <c r="F17" s="310"/>
      <c r="G17" s="310"/>
      <c r="H17" s="311"/>
    </row>
    <row r="18" spans="2:8" s="25" customFormat="1" ht="88.5" customHeight="1" x14ac:dyDescent="0.35">
      <c r="B18" s="29"/>
      <c r="C18" s="30" t="s">
        <v>229</v>
      </c>
      <c r="D18" s="307" t="s">
        <v>263</v>
      </c>
      <c r="E18" s="310"/>
      <c r="F18" s="310"/>
      <c r="G18" s="310"/>
      <c r="H18" s="311"/>
    </row>
    <row r="19" spans="2:8" ht="74.25" customHeight="1" thickBot="1" x14ac:dyDescent="0.4">
      <c r="B19" s="195"/>
      <c r="C19" s="32" t="s">
        <v>230</v>
      </c>
      <c r="D19" s="314" t="s">
        <v>231</v>
      </c>
      <c r="E19" s="314"/>
      <c r="F19" s="314"/>
      <c r="G19" s="314"/>
      <c r="H19" s="315"/>
    </row>
    <row r="20" spans="2:8" ht="22.5" customHeight="1" thickBot="1" x14ac:dyDescent="0.4">
      <c r="B20" s="196"/>
      <c r="C20" s="197"/>
      <c r="D20" s="271"/>
      <c r="E20" s="22"/>
      <c r="F20" s="22"/>
      <c r="G20" s="145"/>
      <c r="H20" s="36"/>
    </row>
    <row r="21" spans="2:8" ht="65.25" customHeight="1" x14ac:dyDescent="0.35">
      <c r="B21" s="37" t="s">
        <v>0</v>
      </c>
      <c r="C21" s="38" t="s">
        <v>1</v>
      </c>
      <c r="D21" s="39" t="s">
        <v>2</v>
      </c>
      <c r="E21" s="38" t="s">
        <v>146</v>
      </c>
      <c r="F21" s="40" t="s">
        <v>147</v>
      </c>
      <c r="G21" s="150" t="s">
        <v>3</v>
      </c>
      <c r="H21" s="42" t="s">
        <v>148</v>
      </c>
    </row>
    <row r="22" spans="2:8" s="151" customFormat="1" ht="26.25" customHeight="1" x14ac:dyDescent="0.25">
      <c r="B22" s="16">
        <v>1</v>
      </c>
      <c r="C22" s="17">
        <v>2</v>
      </c>
      <c r="D22" s="43">
        <v>3</v>
      </c>
      <c r="E22" s="17">
        <v>4</v>
      </c>
      <c r="F22" s="44">
        <v>5</v>
      </c>
      <c r="G22" s="45">
        <v>6</v>
      </c>
      <c r="H22" s="287">
        <v>7</v>
      </c>
    </row>
    <row r="23" spans="2:8" ht="21" customHeight="1" x14ac:dyDescent="0.35">
      <c r="B23" s="46"/>
      <c r="C23" s="47"/>
      <c r="D23" s="272" t="s">
        <v>232</v>
      </c>
      <c r="E23" s="48"/>
      <c r="F23" s="49"/>
      <c r="G23" s="50"/>
      <c r="H23" s="51"/>
    </row>
    <row r="24" spans="2:8" ht="36" customHeight="1" x14ac:dyDescent="0.35">
      <c r="B24" s="52"/>
      <c r="C24" s="53">
        <v>0.1</v>
      </c>
      <c r="D24" s="54" t="s">
        <v>233</v>
      </c>
      <c r="E24" s="55" t="s">
        <v>241</v>
      </c>
      <c r="F24" s="56">
        <v>1</v>
      </c>
      <c r="G24" s="152"/>
      <c r="H24" s="58">
        <f>F24*G24</f>
        <v>0</v>
      </c>
    </row>
    <row r="25" spans="2:8" ht="33.75" customHeight="1" x14ac:dyDescent="0.35">
      <c r="B25" s="52"/>
      <c r="C25" s="53">
        <v>0.2</v>
      </c>
      <c r="D25" s="54" t="s">
        <v>234</v>
      </c>
      <c r="E25" s="55" t="s">
        <v>241</v>
      </c>
      <c r="F25" s="56">
        <v>1</v>
      </c>
      <c r="G25" s="152"/>
      <c r="H25" s="58">
        <f t="shared" ref="H25:H30" si="0">F25*G25</f>
        <v>0</v>
      </c>
    </row>
    <row r="26" spans="2:8" ht="51.75" customHeight="1" x14ac:dyDescent="0.35">
      <c r="B26" s="52"/>
      <c r="C26" s="53">
        <v>0.3</v>
      </c>
      <c r="D26" s="54" t="s">
        <v>235</v>
      </c>
      <c r="E26" s="55" t="s">
        <v>241</v>
      </c>
      <c r="F26" s="56">
        <v>1</v>
      </c>
      <c r="G26" s="152"/>
      <c r="H26" s="58">
        <f t="shared" si="0"/>
        <v>0</v>
      </c>
    </row>
    <row r="27" spans="2:8" ht="34.5" customHeight="1" x14ac:dyDescent="0.35">
      <c r="B27" s="52"/>
      <c r="C27" s="53">
        <v>0.4</v>
      </c>
      <c r="D27" s="54" t="s">
        <v>236</v>
      </c>
      <c r="E27" s="55" t="s">
        <v>241</v>
      </c>
      <c r="F27" s="56">
        <v>1</v>
      </c>
      <c r="G27" s="152"/>
      <c r="H27" s="58">
        <f t="shared" si="0"/>
        <v>0</v>
      </c>
    </row>
    <row r="28" spans="2:8" ht="34.5" customHeight="1" x14ac:dyDescent="0.35">
      <c r="B28" s="52"/>
      <c r="C28" s="53">
        <v>0.5</v>
      </c>
      <c r="D28" s="54" t="s">
        <v>237</v>
      </c>
      <c r="E28" s="55" t="s">
        <v>241</v>
      </c>
      <c r="F28" s="56">
        <v>1</v>
      </c>
      <c r="G28" s="152"/>
      <c r="H28" s="58">
        <f t="shared" si="0"/>
        <v>0</v>
      </c>
    </row>
    <row r="29" spans="2:8" ht="48.75" customHeight="1" x14ac:dyDescent="0.35">
      <c r="B29" s="52"/>
      <c r="C29" s="53">
        <v>0.6</v>
      </c>
      <c r="D29" s="54" t="s">
        <v>238</v>
      </c>
      <c r="E29" s="55" t="s">
        <v>241</v>
      </c>
      <c r="F29" s="56">
        <v>1</v>
      </c>
      <c r="G29" s="152"/>
      <c r="H29" s="58">
        <f t="shared" si="0"/>
        <v>0</v>
      </c>
    </row>
    <row r="30" spans="2:8" ht="50.25" customHeight="1" x14ac:dyDescent="0.35">
      <c r="B30" s="52"/>
      <c r="C30" s="53">
        <v>0.7</v>
      </c>
      <c r="D30" s="54" t="s">
        <v>247</v>
      </c>
      <c r="E30" s="55" t="s">
        <v>241</v>
      </c>
      <c r="F30" s="56">
        <v>1</v>
      </c>
      <c r="G30" s="152"/>
      <c r="H30" s="58">
        <f t="shared" si="0"/>
        <v>0</v>
      </c>
    </row>
    <row r="31" spans="2:8" ht="54" customHeight="1" thickBot="1" x14ac:dyDescent="0.4">
      <c r="B31" s="110"/>
      <c r="C31" s="111">
        <v>0.8</v>
      </c>
      <c r="D31" s="112" t="s">
        <v>244</v>
      </c>
      <c r="E31" s="113" t="s">
        <v>241</v>
      </c>
      <c r="F31" s="193">
        <v>1</v>
      </c>
      <c r="G31" s="194"/>
      <c r="H31" s="115">
        <f t="shared" ref="H31" si="1">F31*G31</f>
        <v>0</v>
      </c>
    </row>
    <row r="32" spans="2:8" ht="18.75" thickBot="1" x14ac:dyDescent="0.4">
      <c r="B32" s="316" t="s">
        <v>239</v>
      </c>
      <c r="C32" s="317"/>
      <c r="D32" s="317"/>
      <c r="E32" s="317"/>
      <c r="F32" s="317"/>
      <c r="G32" s="318"/>
      <c r="H32" s="72">
        <f>SUM(H24:H31)</f>
        <v>0</v>
      </c>
    </row>
    <row r="33" spans="2:8" x14ac:dyDescent="0.35">
      <c r="B33" s="116"/>
      <c r="C33" s="86"/>
      <c r="D33" s="333" t="s">
        <v>4</v>
      </c>
      <c r="E33" s="334"/>
      <c r="F33" s="334"/>
      <c r="G33" s="334"/>
      <c r="H33" s="335"/>
    </row>
    <row r="34" spans="2:8" ht="192" customHeight="1" x14ac:dyDescent="0.35">
      <c r="B34" s="61">
        <v>1</v>
      </c>
      <c r="C34" s="62" t="s">
        <v>5</v>
      </c>
      <c r="D34" s="278" t="s">
        <v>73</v>
      </c>
      <c r="E34" s="161" t="s">
        <v>100</v>
      </c>
      <c r="F34" s="69">
        <v>4</v>
      </c>
      <c r="G34" s="70"/>
      <c r="H34" s="65">
        <f>F34*G34</f>
        <v>0</v>
      </c>
    </row>
    <row r="35" spans="2:8" ht="194.25" customHeight="1" x14ac:dyDescent="0.35">
      <c r="B35" s="61">
        <v>2</v>
      </c>
      <c r="C35" s="62" t="s">
        <v>6</v>
      </c>
      <c r="D35" s="278" t="s">
        <v>73</v>
      </c>
      <c r="E35" s="198" t="s">
        <v>100</v>
      </c>
      <c r="F35" s="69">
        <v>8</v>
      </c>
      <c r="G35" s="70"/>
      <c r="H35" s="65">
        <f t="shared" ref="H35:H42" si="2">F35*G35</f>
        <v>0</v>
      </c>
    </row>
    <row r="36" spans="2:8" ht="51.75" customHeight="1" x14ac:dyDescent="0.35">
      <c r="B36" s="61">
        <v>3</v>
      </c>
      <c r="C36" s="62" t="s">
        <v>22</v>
      </c>
      <c r="D36" s="278" t="s">
        <v>74</v>
      </c>
      <c r="E36" s="161" t="s">
        <v>58</v>
      </c>
      <c r="F36" s="69">
        <v>46</v>
      </c>
      <c r="G36" s="70"/>
      <c r="H36" s="65">
        <f t="shared" si="2"/>
        <v>0</v>
      </c>
    </row>
    <row r="37" spans="2:8" ht="267.75" customHeight="1" x14ac:dyDescent="0.35">
      <c r="B37" s="61">
        <v>4</v>
      </c>
      <c r="C37" s="62" t="s">
        <v>23</v>
      </c>
      <c r="D37" s="278" t="s">
        <v>75</v>
      </c>
      <c r="E37" s="161" t="s">
        <v>51</v>
      </c>
      <c r="F37" s="69">
        <v>30</v>
      </c>
      <c r="G37" s="70"/>
      <c r="H37" s="65">
        <f t="shared" si="2"/>
        <v>0</v>
      </c>
    </row>
    <row r="38" spans="2:8" ht="68.25" customHeight="1" x14ac:dyDescent="0.35">
      <c r="B38" s="61">
        <v>5</v>
      </c>
      <c r="C38" s="62" t="s">
        <v>24</v>
      </c>
      <c r="D38" s="278" t="s">
        <v>76</v>
      </c>
      <c r="E38" s="198" t="s">
        <v>58</v>
      </c>
      <c r="F38" s="69">
        <v>15</v>
      </c>
      <c r="G38" s="70"/>
      <c r="H38" s="65">
        <f t="shared" si="2"/>
        <v>0</v>
      </c>
    </row>
    <row r="39" spans="2:8" ht="33" customHeight="1" x14ac:dyDescent="0.35">
      <c r="B39" s="61">
        <v>6</v>
      </c>
      <c r="C39" s="73" t="s">
        <v>77</v>
      </c>
      <c r="D39" s="54" t="s">
        <v>78</v>
      </c>
      <c r="E39" s="161" t="s">
        <v>100</v>
      </c>
      <c r="F39" s="69">
        <v>5</v>
      </c>
      <c r="G39" s="199"/>
      <c r="H39" s="65">
        <f t="shared" si="2"/>
        <v>0</v>
      </c>
    </row>
    <row r="40" spans="2:8" ht="141.75" customHeight="1" x14ac:dyDescent="0.35">
      <c r="B40" s="61">
        <v>7</v>
      </c>
      <c r="C40" s="73" t="s">
        <v>79</v>
      </c>
      <c r="D40" s="54" t="s">
        <v>218</v>
      </c>
      <c r="E40" s="161" t="s">
        <v>58</v>
      </c>
      <c r="F40" s="69">
        <v>276.38</v>
      </c>
      <c r="G40" s="199"/>
      <c r="H40" s="65">
        <f t="shared" si="2"/>
        <v>0</v>
      </c>
    </row>
    <row r="41" spans="2:8" ht="53.25" customHeight="1" x14ac:dyDescent="0.35">
      <c r="B41" s="61">
        <v>8</v>
      </c>
      <c r="C41" s="73" t="s">
        <v>80</v>
      </c>
      <c r="D41" s="54" t="s">
        <v>81</v>
      </c>
      <c r="E41" s="198" t="s">
        <v>51</v>
      </c>
      <c r="F41" s="69">
        <v>2118</v>
      </c>
      <c r="G41" s="199"/>
      <c r="H41" s="65">
        <f t="shared" si="2"/>
        <v>0</v>
      </c>
    </row>
    <row r="42" spans="2:8" ht="76.5" customHeight="1" thickBot="1" x14ac:dyDescent="0.4">
      <c r="B42" s="117">
        <v>9</v>
      </c>
      <c r="C42" s="124" t="s">
        <v>82</v>
      </c>
      <c r="D42" s="192" t="s">
        <v>245</v>
      </c>
      <c r="E42" s="218" t="s">
        <v>51</v>
      </c>
      <c r="F42" s="219">
        <v>482</v>
      </c>
      <c r="G42" s="185"/>
      <c r="H42" s="121">
        <f t="shared" si="2"/>
        <v>0</v>
      </c>
    </row>
    <row r="43" spans="2:8" ht="18.75" thickBot="1" x14ac:dyDescent="0.4">
      <c r="B43" s="122"/>
      <c r="C43" s="123"/>
      <c r="D43" s="297" t="s">
        <v>131</v>
      </c>
      <c r="E43" s="363"/>
      <c r="F43" s="363"/>
      <c r="G43" s="363"/>
      <c r="H43" s="72">
        <f>SUM(H34:H42)</f>
        <v>0</v>
      </c>
    </row>
    <row r="44" spans="2:8" x14ac:dyDescent="0.35">
      <c r="B44" s="126"/>
      <c r="C44" s="127"/>
      <c r="D44" s="304" t="s">
        <v>167</v>
      </c>
      <c r="E44" s="305"/>
      <c r="F44" s="305"/>
      <c r="G44" s="305"/>
      <c r="H44" s="306"/>
    </row>
    <row r="45" spans="2:8" ht="129" customHeight="1" thickBot="1" x14ac:dyDescent="0.4">
      <c r="B45" s="117">
        <v>10</v>
      </c>
      <c r="C45" s="131" t="s">
        <v>7</v>
      </c>
      <c r="D45" s="288" t="s">
        <v>83</v>
      </c>
      <c r="E45" s="218" t="s">
        <v>51</v>
      </c>
      <c r="F45" s="219">
        <v>2118</v>
      </c>
      <c r="G45" s="185"/>
      <c r="H45" s="121">
        <f>F45*G45</f>
        <v>0</v>
      </c>
    </row>
    <row r="46" spans="2:8" ht="18.75" thickBot="1" x14ac:dyDescent="0.4">
      <c r="B46" s="122"/>
      <c r="C46" s="123"/>
      <c r="D46" s="297" t="s">
        <v>132</v>
      </c>
      <c r="E46" s="363"/>
      <c r="F46" s="363"/>
      <c r="G46" s="363"/>
      <c r="H46" s="72">
        <f>H45</f>
        <v>0</v>
      </c>
    </row>
    <row r="47" spans="2:8" s="84" customFormat="1" x14ac:dyDescent="0.35">
      <c r="B47" s="82"/>
      <c r="C47" s="83"/>
      <c r="D47" s="329" t="s">
        <v>36</v>
      </c>
      <c r="E47" s="330"/>
      <c r="F47" s="330"/>
      <c r="G47" s="330"/>
      <c r="H47" s="214"/>
    </row>
    <row r="48" spans="2:8" s="84" customFormat="1" x14ac:dyDescent="0.35">
      <c r="B48" s="85"/>
      <c r="C48" s="86"/>
      <c r="D48" s="273" t="s">
        <v>243</v>
      </c>
      <c r="E48" s="200"/>
      <c r="F48" s="201"/>
      <c r="G48" s="213"/>
      <c r="H48" s="215">
        <f>H32</f>
        <v>0</v>
      </c>
    </row>
    <row r="49" spans="2:8" s="84" customFormat="1" x14ac:dyDescent="0.35">
      <c r="B49" s="87"/>
      <c r="C49" s="60"/>
      <c r="D49" s="273" t="s">
        <v>11</v>
      </c>
      <c r="E49" s="200"/>
      <c r="F49" s="201"/>
      <c r="G49" s="213"/>
      <c r="H49" s="216">
        <f>H43</f>
        <v>0</v>
      </c>
    </row>
    <row r="50" spans="2:8" s="84" customFormat="1" ht="18.75" thickBot="1" x14ac:dyDescent="0.4">
      <c r="B50" s="202"/>
      <c r="C50" s="203"/>
      <c r="D50" s="364" t="s">
        <v>84</v>
      </c>
      <c r="E50" s="365"/>
      <c r="F50" s="365"/>
      <c r="G50" s="365"/>
      <c r="H50" s="217">
        <f>H46</f>
        <v>0</v>
      </c>
    </row>
    <row r="51" spans="2:8" ht="18.75" thickBot="1" x14ac:dyDescent="0.4">
      <c r="B51" s="166"/>
      <c r="C51" s="204"/>
      <c r="D51" s="366" t="s">
        <v>168</v>
      </c>
      <c r="E51" s="367"/>
      <c r="F51" s="367" t="s">
        <v>12</v>
      </c>
      <c r="G51" s="367"/>
      <c r="H51" s="94">
        <f>SUM(H48:H50)</f>
        <v>0</v>
      </c>
    </row>
    <row r="52" spans="2:8" s="100" customFormat="1" ht="15" customHeight="1" thickBot="1" x14ac:dyDescent="0.4">
      <c r="B52" s="95"/>
      <c r="C52" s="95"/>
      <c r="D52" s="274"/>
      <c r="E52" s="97"/>
      <c r="F52" s="205"/>
      <c r="G52" s="206"/>
      <c r="H52" s="207"/>
    </row>
    <row r="53" spans="2:8" s="84" customFormat="1" ht="18.75" thickBot="1" x14ac:dyDescent="0.4">
      <c r="B53" s="321" t="s">
        <v>38</v>
      </c>
      <c r="C53" s="322"/>
      <c r="D53" s="322"/>
      <c r="E53" s="322"/>
      <c r="F53" s="322"/>
      <c r="G53" s="322"/>
      <c r="H53" s="323"/>
    </row>
    <row r="54" spans="2:8" ht="18.75" thickBot="1" x14ac:dyDescent="0.4">
      <c r="B54" s="324">
        <v>1</v>
      </c>
      <c r="C54" s="325"/>
      <c r="D54" s="366" t="s">
        <v>37</v>
      </c>
      <c r="E54" s="367"/>
      <c r="F54" s="367" t="s">
        <v>12</v>
      </c>
      <c r="G54" s="367"/>
      <c r="H54" s="94">
        <f>H51</f>
        <v>0</v>
      </c>
    </row>
    <row r="55" spans="2:8" ht="18.75" thickBot="1" x14ac:dyDescent="0.4">
      <c r="B55" s="324"/>
      <c r="C55" s="326"/>
      <c r="D55" s="327" t="s">
        <v>169</v>
      </c>
      <c r="E55" s="328"/>
      <c r="F55" s="328"/>
      <c r="G55" s="328"/>
      <c r="H55" s="94">
        <f>H54</f>
        <v>0</v>
      </c>
    </row>
    <row r="56" spans="2:8" x14ac:dyDescent="0.35">
      <c r="D56" s="275"/>
    </row>
    <row r="58" spans="2:8" ht="30" customHeight="1" x14ac:dyDescent="0.35">
      <c r="D58" s="276" t="s">
        <v>162</v>
      </c>
      <c r="E58" s="8"/>
      <c r="F58" s="210"/>
      <c r="G58" s="211"/>
      <c r="H58" s="212"/>
    </row>
    <row r="59" spans="2:8" ht="30" customHeight="1" x14ac:dyDescent="0.35">
      <c r="D59" s="276" t="s">
        <v>163</v>
      </c>
      <c r="E59" s="8"/>
      <c r="F59" s="210"/>
      <c r="G59" s="211"/>
      <c r="H59" s="212"/>
    </row>
    <row r="60" spans="2:8" ht="30" customHeight="1" x14ac:dyDescent="0.35">
      <c r="D60" s="276" t="s">
        <v>164</v>
      </c>
      <c r="E60" s="8"/>
      <c r="F60" s="210"/>
      <c r="G60" s="211"/>
      <c r="H60" s="212"/>
    </row>
  </sheetData>
  <sheetProtection algorithmName="SHA-512" hashValue="NiDMuQVXQoLnJ5m8qD0nNe1MJ6VDAAeoSby5dkbSq+SoKKO5wgPWbEKqzSXP175EC2RnHTonUBLL96eQ9OSr4g==" saltValue="FA/Oc5cSw3q6tV5rOgLLJw==" spinCount="100000" sheet="1" objects="1" scenarios="1"/>
  <mergeCells count="32">
    <mergeCell ref="B1:H1"/>
    <mergeCell ref="D43:G43"/>
    <mergeCell ref="B2:H2"/>
    <mergeCell ref="B3:H3"/>
    <mergeCell ref="D33:H33"/>
    <mergeCell ref="D10:H10"/>
    <mergeCell ref="D11:H11"/>
    <mergeCell ref="D12:H12"/>
    <mergeCell ref="D8:H8"/>
    <mergeCell ref="D9:H9"/>
    <mergeCell ref="D16:H16"/>
    <mergeCell ref="D18:H18"/>
    <mergeCell ref="D17:H17"/>
    <mergeCell ref="D13:H13"/>
    <mergeCell ref="D14:H14"/>
    <mergeCell ref="D15:H15"/>
    <mergeCell ref="D44:H44"/>
    <mergeCell ref="D46:G46"/>
    <mergeCell ref="B55:C55"/>
    <mergeCell ref="D55:G55"/>
    <mergeCell ref="D47:G47"/>
    <mergeCell ref="D50:G50"/>
    <mergeCell ref="D51:G51"/>
    <mergeCell ref="B53:H53"/>
    <mergeCell ref="B54:C54"/>
    <mergeCell ref="D54:G54"/>
    <mergeCell ref="B32:G32"/>
    <mergeCell ref="D4:H4"/>
    <mergeCell ref="D5:H5"/>
    <mergeCell ref="D6:H6"/>
    <mergeCell ref="D7:H7"/>
    <mergeCell ref="D19:H19"/>
  </mergeCells>
  <pageMargins left="0.70866141732283472" right="0.70866141732283472" top="0.74803149606299213" bottom="0.74803149606299213" header="0.31496062992125984" footer="0.31496062992125984"/>
  <pageSetup paperSize="9" scale="7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I212"/>
  <sheetViews>
    <sheetView view="pageBreakPreview" zoomScaleNormal="100" zoomScaleSheetLayoutView="100" workbookViewId="0">
      <selection activeCell="D5" sqref="D5:H5"/>
    </sheetView>
  </sheetViews>
  <sheetFormatPr defaultColWidth="11.42578125" defaultRowHeight="18" x14ac:dyDescent="0.35"/>
  <cols>
    <col min="1" max="1" width="6.5703125" style="11" customWidth="1"/>
    <col min="2" max="2" width="6.140625" style="246" customWidth="1"/>
    <col min="3" max="3" width="6.42578125" style="101" customWidth="1"/>
    <col min="4" max="4" width="50.28515625" style="176" customWidth="1"/>
    <col min="5" max="5" width="10.5703125" style="106" customWidth="1"/>
    <col min="6" max="6" width="11.28515625" style="205" customWidth="1"/>
    <col min="7" max="7" width="13.28515625" style="208" customWidth="1"/>
    <col min="8" max="8" width="21" style="209" customWidth="1"/>
    <col min="9" max="16384" width="11.42578125" style="11"/>
  </cols>
  <sheetData>
    <row r="1" spans="2:8" ht="112.5" customHeight="1" thickBot="1" x14ac:dyDescent="0.4">
      <c r="B1" s="368" t="s">
        <v>256</v>
      </c>
      <c r="C1" s="369"/>
      <c r="D1" s="369"/>
      <c r="E1" s="369"/>
      <c r="F1" s="369"/>
      <c r="G1" s="369"/>
      <c r="H1" s="370"/>
    </row>
    <row r="2" spans="2:8" ht="28.5" customHeight="1" thickBot="1" x14ac:dyDescent="0.4">
      <c r="B2" s="336" t="s">
        <v>129</v>
      </c>
      <c r="C2" s="337"/>
      <c r="D2" s="337"/>
      <c r="E2" s="337"/>
      <c r="F2" s="337"/>
      <c r="G2" s="337"/>
      <c r="H2" s="338"/>
    </row>
    <row r="3" spans="2:8" ht="18.75" thickBot="1" x14ac:dyDescent="0.4">
      <c r="B3" s="336" t="s">
        <v>170</v>
      </c>
      <c r="C3" s="337"/>
      <c r="D3" s="337"/>
      <c r="E3" s="337"/>
      <c r="F3" s="337"/>
      <c r="G3" s="337"/>
      <c r="H3" s="338"/>
    </row>
    <row r="4" spans="2:8" ht="26.25" customHeight="1" x14ac:dyDescent="0.35">
      <c r="B4" s="16"/>
      <c r="C4" s="17"/>
      <c r="D4" s="339" t="s">
        <v>204</v>
      </c>
      <c r="E4" s="340"/>
      <c r="F4" s="340"/>
      <c r="G4" s="340"/>
      <c r="H4" s="341"/>
    </row>
    <row r="5" spans="2:8" ht="70.5" customHeight="1" x14ac:dyDescent="0.35">
      <c r="B5" s="18"/>
      <c r="C5" s="19" t="s">
        <v>205</v>
      </c>
      <c r="D5" s="307" t="s">
        <v>221</v>
      </c>
      <c r="E5" s="308"/>
      <c r="F5" s="308"/>
      <c r="G5" s="308"/>
      <c r="H5" s="309"/>
    </row>
    <row r="6" spans="2:8" ht="161.25" customHeight="1" x14ac:dyDescent="0.35">
      <c r="B6" s="18"/>
      <c r="C6" s="19" t="s">
        <v>206</v>
      </c>
      <c r="D6" s="307" t="s">
        <v>222</v>
      </c>
      <c r="E6" s="310"/>
      <c r="F6" s="310"/>
      <c r="G6" s="310"/>
      <c r="H6" s="311"/>
    </row>
    <row r="7" spans="2:8" ht="87" customHeight="1" x14ac:dyDescent="0.35">
      <c r="B7" s="20"/>
      <c r="C7" s="21" t="s">
        <v>207</v>
      </c>
      <c r="D7" s="312" t="s">
        <v>223</v>
      </c>
      <c r="E7" s="312"/>
      <c r="F7" s="312"/>
      <c r="G7" s="312"/>
      <c r="H7" s="313"/>
    </row>
    <row r="8" spans="2:8" s="25" customFormat="1" ht="69.75" customHeight="1" x14ac:dyDescent="0.35">
      <c r="B8" s="23"/>
      <c r="C8" s="24" t="s">
        <v>208</v>
      </c>
      <c r="D8" s="312" t="s">
        <v>258</v>
      </c>
      <c r="E8" s="312"/>
      <c r="F8" s="312"/>
      <c r="G8" s="312"/>
      <c r="H8" s="313"/>
    </row>
    <row r="9" spans="2:8" ht="161.25" customHeight="1" x14ac:dyDescent="0.35">
      <c r="B9" s="26"/>
      <c r="C9" s="21" t="s">
        <v>209</v>
      </c>
      <c r="D9" s="312" t="s">
        <v>259</v>
      </c>
      <c r="E9" s="312"/>
      <c r="F9" s="312"/>
      <c r="G9" s="312"/>
      <c r="H9" s="313"/>
    </row>
    <row r="10" spans="2:8" ht="106.5" customHeight="1" x14ac:dyDescent="0.35">
      <c r="B10" s="26"/>
      <c r="C10" s="21" t="s">
        <v>210</v>
      </c>
      <c r="D10" s="312" t="s">
        <v>260</v>
      </c>
      <c r="E10" s="312"/>
      <c r="F10" s="312"/>
      <c r="G10" s="312"/>
      <c r="H10" s="313"/>
    </row>
    <row r="11" spans="2:8" ht="56.25" customHeight="1" x14ac:dyDescent="0.35">
      <c r="B11" s="26"/>
      <c r="C11" s="21" t="s">
        <v>211</v>
      </c>
      <c r="D11" s="312" t="s">
        <v>268</v>
      </c>
      <c r="E11" s="312"/>
      <c r="F11" s="312"/>
      <c r="G11" s="312"/>
      <c r="H11" s="313"/>
    </row>
    <row r="12" spans="2:8" ht="75" customHeight="1" x14ac:dyDescent="0.35">
      <c r="B12" s="26"/>
      <c r="C12" s="21" t="s">
        <v>212</v>
      </c>
      <c r="D12" s="307" t="s">
        <v>261</v>
      </c>
      <c r="E12" s="310"/>
      <c r="F12" s="310"/>
      <c r="G12" s="310"/>
      <c r="H12" s="311"/>
    </row>
    <row r="13" spans="2:8" ht="88.5" customHeight="1" x14ac:dyDescent="0.35">
      <c r="B13" s="26"/>
      <c r="C13" s="27" t="s">
        <v>213</v>
      </c>
      <c r="D13" s="312" t="s">
        <v>262</v>
      </c>
      <c r="E13" s="312"/>
      <c r="F13" s="312"/>
      <c r="G13" s="312"/>
      <c r="H13" s="313"/>
    </row>
    <row r="14" spans="2:8" ht="111" customHeight="1" x14ac:dyDescent="0.35">
      <c r="B14" s="28"/>
      <c r="C14" s="21" t="s">
        <v>214</v>
      </c>
      <c r="D14" s="371" t="s">
        <v>225</v>
      </c>
      <c r="E14" s="372"/>
      <c r="F14" s="372"/>
      <c r="G14" s="372"/>
      <c r="H14" s="373"/>
    </row>
    <row r="15" spans="2:8" ht="198" customHeight="1" x14ac:dyDescent="0.35">
      <c r="B15" s="26"/>
      <c r="C15" s="21" t="s">
        <v>215</v>
      </c>
      <c r="D15" s="312" t="s">
        <v>226</v>
      </c>
      <c r="E15" s="312"/>
      <c r="F15" s="312"/>
      <c r="G15" s="312"/>
      <c r="H15" s="313"/>
    </row>
    <row r="16" spans="2:8" ht="162" customHeight="1" x14ac:dyDescent="0.35">
      <c r="B16" s="26"/>
      <c r="C16" s="21" t="s">
        <v>216</v>
      </c>
      <c r="D16" s="307" t="s">
        <v>227</v>
      </c>
      <c r="E16" s="310"/>
      <c r="F16" s="310"/>
      <c r="G16" s="310"/>
      <c r="H16" s="311"/>
    </row>
    <row r="17" spans="2:9" ht="106.5" customHeight="1" x14ac:dyDescent="0.35">
      <c r="B17" s="26"/>
      <c r="C17" s="21" t="s">
        <v>217</v>
      </c>
      <c r="D17" s="307" t="s">
        <v>228</v>
      </c>
      <c r="E17" s="310"/>
      <c r="F17" s="310"/>
      <c r="G17" s="310"/>
      <c r="H17" s="311"/>
    </row>
    <row r="18" spans="2:9" s="25" customFormat="1" ht="90" customHeight="1" x14ac:dyDescent="0.35">
      <c r="B18" s="29"/>
      <c r="C18" s="30" t="s">
        <v>229</v>
      </c>
      <c r="D18" s="307" t="s">
        <v>263</v>
      </c>
      <c r="E18" s="310"/>
      <c r="F18" s="310"/>
      <c r="G18" s="310"/>
      <c r="H18" s="311"/>
    </row>
    <row r="19" spans="2:9" ht="76.5" customHeight="1" thickBot="1" x14ac:dyDescent="0.4">
      <c r="B19" s="195"/>
      <c r="C19" s="143" t="s">
        <v>230</v>
      </c>
      <c r="D19" s="314" t="s">
        <v>231</v>
      </c>
      <c r="E19" s="314"/>
      <c r="F19" s="314"/>
      <c r="G19" s="314"/>
      <c r="H19" s="315"/>
    </row>
    <row r="20" spans="2:9" ht="22.5" customHeight="1" thickBot="1" x14ac:dyDescent="0.4">
      <c r="B20" s="282"/>
      <c r="C20" s="242"/>
      <c r="D20" s="144"/>
      <c r="E20" s="144"/>
      <c r="F20" s="144"/>
      <c r="G20" s="145"/>
      <c r="H20" s="36"/>
    </row>
    <row r="21" spans="2:9" ht="65.25" customHeight="1" x14ac:dyDescent="0.35">
      <c r="B21" s="37" t="s">
        <v>0</v>
      </c>
      <c r="C21" s="147" t="s">
        <v>1</v>
      </c>
      <c r="D21" s="148" t="s">
        <v>2</v>
      </c>
      <c r="E21" s="147" t="s">
        <v>146</v>
      </c>
      <c r="F21" s="149" t="s">
        <v>147</v>
      </c>
      <c r="G21" s="150" t="s">
        <v>3</v>
      </c>
      <c r="H21" s="42" t="s">
        <v>148</v>
      </c>
    </row>
    <row r="22" spans="2:9" ht="26.25" customHeight="1" x14ac:dyDescent="0.35">
      <c r="B22" s="16">
        <v>1</v>
      </c>
      <c r="C22" s="17">
        <v>2</v>
      </c>
      <c r="D22" s="43">
        <v>3</v>
      </c>
      <c r="E22" s="17">
        <v>4</v>
      </c>
      <c r="F22" s="44">
        <v>5</v>
      </c>
      <c r="G22" s="45">
        <v>6</v>
      </c>
      <c r="H22" s="45">
        <v>7</v>
      </c>
    </row>
    <row r="23" spans="2:9" ht="21" customHeight="1" x14ac:dyDescent="0.35">
      <c r="B23" s="46"/>
      <c r="C23" s="47"/>
      <c r="D23" s="269" t="s">
        <v>232</v>
      </c>
      <c r="E23" s="48"/>
      <c r="F23" s="49"/>
      <c r="G23" s="50"/>
      <c r="H23" s="51"/>
      <c r="I23" s="289"/>
    </row>
    <row r="24" spans="2:9" ht="33.75" customHeight="1" x14ac:dyDescent="0.35">
      <c r="B24" s="52"/>
      <c r="C24" s="53">
        <v>0.1</v>
      </c>
      <c r="D24" s="54" t="s">
        <v>233</v>
      </c>
      <c r="E24" s="55" t="s">
        <v>241</v>
      </c>
      <c r="F24" s="56">
        <v>1</v>
      </c>
      <c r="G24" s="152"/>
      <c r="H24" s="58">
        <f>F24*G24</f>
        <v>0</v>
      </c>
      <c r="I24" s="142"/>
    </row>
    <row r="25" spans="2:9" ht="30.75" customHeight="1" x14ac:dyDescent="0.35">
      <c r="B25" s="52"/>
      <c r="C25" s="53">
        <v>0.2</v>
      </c>
      <c r="D25" s="54" t="s">
        <v>234</v>
      </c>
      <c r="E25" s="55" t="s">
        <v>241</v>
      </c>
      <c r="F25" s="56">
        <v>1</v>
      </c>
      <c r="G25" s="152"/>
      <c r="H25" s="58">
        <f t="shared" ref="H25:H29" si="0">F25*G25</f>
        <v>0</v>
      </c>
      <c r="I25" s="142"/>
    </row>
    <row r="26" spans="2:9" ht="54.75" customHeight="1" x14ac:dyDescent="0.35">
      <c r="B26" s="52"/>
      <c r="C26" s="53">
        <v>0.3</v>
      </c>
      <c r="D26" s="54" t="s">
        <v>235</v>
      </c>
      <c r="E26" s="55" t="s">
        <v>241</v>
      </c>
      <c r="F26" s="56">
        <v>1</v>
      </c>
      <c r="G26" s="152"/>
      <c r="H26" s="58">
        <f t="shared" si="0"/>
        <v>0</v>
      </c>
      <c r="I26" s="142"/>
    </row>
    <row r="27" spans="2:9" ht="30.75" customHeight="1" x14ac:dyDescent="0.35">
      <c r="B27" s="52"/>
      <c r="C27" s="53">
        <v>0.4</v>
      </c>
      <c r="D27" s="54" t="s">
        <v>236</v>
      </c>
      <c r="E27" s="55" t="s">
        <v>241</v>
      </c>
      <c r="F27" s="56">
        <v>1</v>
      </c>
      <c r="G27" s="152"/>
      <c r="H27" s="58">
        <f t="shared" si="0"/>
        <v>0</v>
      </c>
      <c r="I27" s="142"/>
    </row>
    <row r="28" spans="2:9" ht="33.75" customHeight="1" x14ac:dyDescent="0.35">
      <c r="B28" s="52"/>
      <c r="C28" s="53">
        <v>0.5</v>
      </c>
      <c r="D28" s="54" t="s">
        <v>237</v>
      </c>
      <c r="E28" s="55" t="s">
        <v>241</v>
      </c>
      <c r="F28" s="56">
        <v>1</v>
      </c>
      <c r="G28" s="152"/>
      <c r="H28" s="58">
        <f t="shared" si="0"/>
        <v>0</v>
      </c>
      <c r="I28" s="142"/>
    </row>
    <row r="29" spans="2:9" ht="52.5" customHeight="1" thickBot="1" x14ac:dyDescent="0.4">
      <c r="B29" s="110"/>
      <c r="C29" s="111">
        <v>0.6</v>
      </c>
      <c r="D29" s="112" t="s">
        <v>238</v>
      </c>
      <c r="E29" s="113" t="s">
        <v>241</v>
      </c>
      <c r="F29" s="193">
        <v>1</v>
      </c>
      <c r="G29" s="194"/>
      <c r="H29" s="115">
        <f t="shared" si="0"/>
        <v>0</v>
      </c>
      <c r="I29" s="142"/>
    </row>
    <row r="30" spans="2:9" ht="18.75" thickBot="1" x14ac:dyDescent="0.4">
      <c r="B30" s="316" t="s">
        <v>239</v>
      </c>
      <c r="C30" s="317"/>
      <c r="D30" s="317"/>
      <c r="E30" s="317"/>
      <c r="F30" s="317"/>
      <c r="G30" s="318"/>
      <c r="H30" s="72">
        <f>SUM(H24:H29)</f>
        <v>0</v>
      </c>
      <c r="I30" s="142"/>
    </row>
    <row r="31" spans="2:9" x14ac:dyDescent="0.35">
      <c r="B31" s="247"/>
      <c r="C31" s="248"/>
      <c r="D31" s="333" t="s">
        <v>4</v>
      </c>
      <c r="E31" s="334"/>
      <c r="F31" s="334"/>
      <c r="G31" s="334"/>
      <c r="H31" s="335"/>
      <c r="I31" s="142"/>
    </row>
    <row r="32" spans="2:9" ht="72" customHeight="1" x14ac:dyDescent="0.35">
      <c r="B32" s="61">
        <v>1</v>
      </c>
      <c r="C32" s="53" t="s">
        <v>5</v>
      </c>
      <c r="D32" s="243" t="s">
        <v>85</v>
      </c>
      <c r="E32" s="220" t="s">
        <v>58</v>
      </c>
      <c r="F32" s="69">
        <v>612</v>
      </c>
      <c r="G32" s="70"/>
      <c r="H32" s="65">
        <f>F32*G32</f>
        <v>0</v>
      </c>
      <c r="I32" s="142"/>
    </row>
    <row r="33" spans="2:9" ht="31.5" customHeight="1" x14ac:dyDescent="0.35">
      <c r="B33" s="61">
        <v>2</v>
      </c>
      <c r="C33" s="53" t="s">
        <v>6</v>
      </c>
      <c r="D33" s="243" t="s">
        <v>174</v>
      </c>
      <c r="E33" s="220" t="s">
        <v>59</v>
      </c>
      <c r="F33" s="69">
        <v>450</v>
      </c>
      <c r="G33" s="70"/>
      <c r="H33" s="65">
        <f t="shared" ref="H33:H39" si="1">F33*G33</f>
        <v>0</v>
      </c>
      <c r="I33" s="142"/>
    </row>
    <row r="34" spans="2:9" ht="36" customHeight="1" x14ac:dyDescent="0.35">
      <c r="B34" s="61">
        <v>3</v>
      </c>
      <c r="C34" s="53" t="s">
        <v>22</v>
      </c>
      <c r="D34" s="243" t="s">
        <v>175</v>
      </c>
      <c r="E34" s="221" t="s">
        <v>59</v>
      </c>
      <c r="F34" s="69">
        <v>80</v>
      </c>
      <c r="G34" s="199"/>
      <c r="H34" s="65">
        <f t="shared" si="1"/>
        <v>0</v>
      </c>
      <c r="I34" s="142"/>
    </row>
    <row r="35" spans="2:9" ht="32.25" customHeight="1" x14ac:dyDescent="0.35">
      <c r="B35" s="61">
        <v>4</v>
      </c>
      <c r="C35" s="53" t="s">
        <v>23</v>
      </c>
      <c r="D35" s="283" t="s">
        <v>176</v>
      </c>
      <c r="E35" s="220" t="s">
        <v>59</v>
      </c>
      <c r="F35" s="69">
        <v>10</v>
      </c>
      <c r="G35" s="199"/>
      <c r="H35" s="65">
        <f t="shared" si="1"/>
        <v>0</v>
      </c>
      <c r="I35" s="142"/>
    </row>
    <row r="36" spans="2:9" ht="57.75" customHeight="1" x14ac:dyDescent="0.35">
      <c r="B36" s="61">
        <v>5</v>
      </c>
      <c r="C36" s="53" t="s">
        <v>24</v>
      </c>
      <c r="D36" s="243" t="s">
        <v>177</v>
      </c>
      <c r="E36" s="221" t="s">
        <v>59</v>
      </c>
      <c r="F36" s="69">
        <v>550</v>
      </c>
      <c r="G36" s="70"/>
      <c r="H36" s="65">
        <f t="shared" si="1"/>
        <v>0</v>
      </c>
      <c r="I36" s="142"/>
    </row>
    <row r="37" spans="2:9" ht="52.5" customHeight="1" x14ac:dyDescent="0.35">
      <c r="B37" s="61">
        <v>6</v>
      </c>
      <c r="C37" s="53" t="s">
        <v>77</v>
      </c>
      <c r="D37" s="243" t="s">
        <v>178</v>
      </c>
      <c r="E37" s="220" t="s">
        <v>51</v>
      </c>
      <c r="F37" s="69">
        <v>1700</v>
      </c>
      <c r="G37" s="70"/>
      <c r="H37" s="65">
        <f t="shared" si="1"/>
        <v>0</v>
      </c>
      <c r="I37" s="142"/>
    </row>
    <row r="38" spans="2:9" ht="69.75" customHeight="1" x14ac:dyDescent="0.35">
      <c r="B38" s="61">
        <v>7</v>
      </c>
      <c r="C38" s="53" t="s">
        <v>79</v>
      </c>
      <c r="D38" s="243" t="s">
        <v>179</v>
      </c>
      <c r="E38" s="221" t="s">
        <v>100</v>
      </c>
      <c r="F38" s="69">
        <v>80</v>
      </c>
      <c r="G38" s="70"/>
      <c r="H38" s="65">
        <f t="shared" si="1"/>
        <v>0</v>
      </c>
      <c r="I38" s="142"/>
    </row>
    <row r="39" spans="2:9" ht="141.75" customHeight="1" thickBot="1" x14ac:dyDescent="0.4">
      <c r="B39" s="249">
        <v>8</v>
      </c>
      <c r="C39" s="111" t="s">
        <v>80</v>
      </c>
      <c r="D39" s="284" t="s">
        <v>246</v>
      </c>
      <c r="E39" s="250" t="s">
        <v>100</v>
      </c>
      <c r="F39" s="219">
        <v>1</v>
      </c>
      <c r="G39" s="185"/>
      <c r="H39" s="121">
        <f t="shared" si="1"/>
        <v>0</v>
      </c>
      <c r="I39" s="142"/>
    </row>
    <row r="40" spans="2:9" ht="21.75" customHeight="1" thickBot="1" x14ac:dyDescent="0.4">
      <c r="B40" s="122"/>
      <c r="C40" s="123"/>
      <c r="D40" s="297" t="s">
        <v>131</v>
      </c>
      <c r="E40" s="298"/>
      <c r="F40" s="298"/>
      <c r="G40" s="298"/>
      <c r="H40" s="72">
        <f>SUM(H32:H39)</f>
        <v>0</v>
      </c>
      <c r="I40" s="142"/>
    </row>
    <row r="41" spans="2:9" ht="24" customHeight="1" x14ac:dyDescent="0.35">
      <c r="B41" s="126"/>
      <c r="C41" s="86"/>
      <c r="D41" s="333" t="s">
        <v>21</v>
      </c>
      <c r="E41" s="334"/>
      <c r="F41" s="334"/>
      <c r="G41" s="334"/>
      <c r="H41" s="335"/>
      <c r="I41" s="142"/>
    </row>
    <row r="42" spans="2:9" ht="69.75" customHeight="1" x14ac:dyDescent="0.35">
      <c r="B42" s="61">
        <v>9</v>
      </c>
      <c r="C42" s="222" t="s">
        <v>7</v>
      </c>
      <c r="D42" s="243" t="s">
        <v>180</v>
      </c>
      <c r="E42" s="220" t="s">
        <v>51</v>
      </c>
      <c r="F42" s="64">
        <v>7800</v>
      </c>
      <c r="G42" s="199"/>
      <c r="H42" s="74">
        <f>F42*G42</f>
        <v>0</v>
      </c>
      <c r="I42" s="142"/>
    </row>
    <row r="43" spans="2:9" ht="69.75" customHeight="1" x14ac:dyDescent="0.35">
      <c r="B43" s="61">
        <v>10</v>
      </c>
      <c r="C43" s="222" t="s">
        <v>8</v>
      </c>
      <c r="D43" s="243" t="s">
        <v>181</v>
      </c>
      <c r="E43" s="220" t="s">
        <v>59</v>
      </c>
      <c r="F43" s="64">
        <v>350</v>
      </c>
      <c r="G43" s="199"/>
      <c r="H43" s="74">
        <f t="shared" ref="H43:H44" si="2">F43*G43</f>
        <v>0</v>
      </c>
      <c r="I43" s="142"/>
    </row>
    <row r="44" spans="2:9" ht="67.5" customHeight="1" thickBot="1" x14ac:dyDescent="0.4">
      <c r="B44" s="117">
        <v>11</v>
      </c>
      <c r="C44" s="251" t="s">
        <v>9</v>
      </c>
      <c r="D44" s="284" t="s">
        <v>182</v>
      </c>
      <c r="E44" s="252" t="s">
        <v>51</v>
      </c>
      <c r="F44" s="253">
        <v>1700</v>
      </c>
      <c r="G44" s="254"/>
      <c r="H44" s="125">
        <f t="shared" si="2"/>
        <v>0</v>
      </c>
      <c r="I44" s="142"/>
    </row>
    <row r="45" spans="2:9" ht="18.75" thickBot="1" x14ac:dyDescent="0.4">
      <c r="B45" s="122"/>
      <c r="C45" s="123"/>
      <c r="D45" s="297" t="s">
        <v>132</v>
      </c>
      <c r="E45" s="298"/>
      <c r="F45" s="298"/>
      <c r="G45" s="298"/>
      <c r="H45" s="72">
        <f>SUM(H42:H44)</f>
        <v>0</v>
      </c>
      <c r="I45" s="142"/>
    </row>
    <row r="46" spans="2:9" x14ac:dyDescent="0.35">
      <c r="B46" s="126"/>
      <c r="C46" s="127"/>
      <c r="D46" s="399" t="s">
        <v>13</v>
      </c>
      <c r="E46" s="302"/>
      <c r="F46" s="302"/>
      <c r="G46" s="302"/>
      <c r="H46" s="303"/>
      <c r="I46" s="142"/>
    </row>
    <row r="47" spans="2:9" ht="54" customHeight="1" thickBot="1" x14ac:dyDescent="0.4">
      <c r="B47" s="117">
        <v>12</v>
      </c>
      <c r="C47" s="251" t="s">
        <v>10</v>
      </c>
      <c r="D47" s="284" t="s">
        <v>183</v>
      </c>
      <c r="E47" s="255" t="s">
        <v>100</v>
      </c>
      <c r="F47" s="219">
        <v>18</v>
      </c>
      <c r="G47" s="185"/>
      <c r="H47" s="121">
        <f>F47*G47</f>
        <v>0</v>
      </c>
      <c r="I47" s="142"/>
    </row>
    <row r="48" spans="2:9" ht="18.75" thickBot="1" x14ac:dyDescent="0.4">
      <c r="B48" s="122"/>
      <c r="C48" s="130"/>
      <c r="D48" s="299" t="s">
        <v>149</v>
      </c>
      <c r="E48" s="300"/>
      <c r="F48" s="300"/>
      <c r="G48" s="300"/>
      <c r="H48" s="72">
        <f>H47</f>
        <v>0</v>
      </c>
      <c r="I48" s="142"/>
    </row>
    <row r="49" spans="2:9" x14ac:dyDescent="0.35">
      <c r="B49" s="126"/>
      <c r="C49" s="127"/>
      <c r="D49" s="304" t="s">
        <v>150</v>
      </c>
      <c r="E49" s="305"/>
      <c r="F49" s="305"/>
      <c r="G49" s="305"/>
      <c r="H49" s="306"/>
      <c r="I49" s="142"/>
    </row>
    <row r="50" spans="2:9" ht="35.25" customHeight="1" x14ac:dyDescent="0.35">
      <c r="B50" s="61">
        <v>13</v>
      </c>
      <c r="C50" s="224" t="s">
        <v>98</v>
      </c>
      <c r="D50" s="243" t="s">
        <v>184</v>
      </c>
      <c r="E50" s="223" t="s">
        <v>58</v>
      </c>
      <c r="F50" s="69">
        <v>600</v>
      </c>
      <c r="G50" s="70"/>
      <c r="H50" s="65">
        <f>F50*G50</f>
        <v>0</v>
      </c>
      <c r="I50" s="142"/>
    </row>
    <row r="51" spans="2:9" ht="51.75" customHeight="1" x14ac:dyDescent="0.35">
      <c r="B51" s="61">
        <v>14</v>
      </c>
      <c r="C51" s="224" t="s">
        <v>134</v>
      </c>
      <c r="D51" s="243" t="s">
        <v>86</v>
      </c>
      <c r="E51" s="223" t="s">
        <v>58</v>
      </c>
      <c r="F51" s="69">
        <v>600</v>
      </c>
      <c r="G51" s="70"/>
      <c r="H51" s="65">
        <f t="shared" ref="H51:H60" si="3">F51*G51</f>
        <v>0</v>
      </c>
      <c r="I51" s="142"/>
    </row>
    <row r="52" spans="2:9" ht="72.75" customHeight="1" x14ac:dyDescent="0.35">
      <c r="B52" s="61">
        <v>15</v>
      </c>
      <c r="C52" s="224" t="s">
        <v>135</v>
      </c>
      <c r="D52" s="243" t="s">
        <v>185</v>
      </c>
      <c r="E52" s="223" t="s">
        <v>58</v>
      </c>
      <c r="F52" s="69">
        <v>500</v>
      </c>
      <c r="G52" s="70"/>
      <c r="H52" s="65">
        <f t="shared" si="3"/>
        <v>0</v>
      </c>
      <c r="I52" s="142"/>
    </row>
    <row r="53" spans="2:9" ht="68.25" customHeight="1" x14ac:dyDescent="0.35">
      <c r="B53" s="61">
        <v>16</v>
      </c>
      <c r="C53" s="224" t="s">
        <v>136</v>
      </c>
      <c r="D53" s="285" t="s">
        <v>87</v>
      </c>
      <c r="E53" s="223" t="s">
        <v>51</v>
      </c>
      <c r="F53" s="69">
        <v>7800</v>
      </c>
      <c r="G53" s="70"/>
      <c r="H53" s="65">
        <f t="shared" si="3"/>
        <v>0</v>
      </c>
      <c r="I53" s="142"/>
    </row>
    <row r="54" spans="2:9" ht="87.75" customHeight="1" x14ac:dyDescent="0.35">
      <c r="B54" s="61">
        <v>17</v>
      </c>
      <c r="C54" s="224" t="s">
        <v>137</v>
      </c>
      <c r="D54" s="243" t="s">
        <v>186</v>
      </c>
      <c r="E54" s="223" t="s">
        <v>88</v>
      </c>
      <c r="F54" s="69">
        <v>80</v>
      </c>
      <c r="G54" s="70"/>
      <c r="H54" s="65">
        <f t="shared" si="3"/>
        <v>0</v>
      </c>
      <c r="I54" s="142"/>
    </row>
    <row r="55" spans="2:9" ht="54" customHeight="1" x14ac:dyDescent="0.35">
      <c r="B55" s="61">
        <v>18</v>
      </c>
      <c r="C55" s="224" t="s">
        <v>138</v>
      </c>
      <c r="D55" s="243" t="s">
        <v>187</v>
      </c>
      <c r="E55" s="223" t="s">
        <v>88</v>
      </c>
      <c r="F55" s="69">
        <v>150</v>
      </c>
      <c r="G55" s="70"/>
      <c r="H55" s="65">
        <f t="shared" si="3"/>
        <v>0</v>
      </c>
      <c r="I55" s="142"/>
    </row>
    <row r="56" spans="2:9" ht="51.75" customHeight="1" x14ac:dyDescent="0.35">
      <c r="B56" s="61">
        <v>19</v>
      </c>
      <c r="C56" s="224" t="s">
        <v>139</v>
      </c>
      <c r="D56" s="243" t="s">
        <v>188</v>
      </c>
      <c r="E56" s="223" t="s">
        <v>51</v>
      </c>
      <c r="F56" s="69">
        <v>7800</v>
      </c>
      <c r="G56" s="70"/>
      <c r="H56" s="65">
        <f t="shared" si="3"/>
        <v>0</v>
      </c>
      <c r="I56" s="142"/>
    </row>
    <row r="57" spans="2:9" ht="84.75" customHeight="1" x14ac:dyDescent="0.35">
      <c r="B57" s="61">
        <v>20</v>
      </c>
      <c r="C57" s="224" t="s">
        <v>140</v>
      </c>
      <c r="D57" s="243" t="s">
        <v>189</v>
      </c>
      <c r="E57" s="223" t="s">
        <v>58</v>
      </c>
      <c r="F57" s="69">
        <v>400</v>
      </c>
      <c r="G57" s="70"/>
      <c r="H57" s="65">
        <f t="shared" si="3"/>
        <v>0</v>
      </c>
      <c r="I57" s="142"/>
    </row>
    <row r="58" spans="2:9" ht="50.25" customHeight="1" x14ac:dyDescent="0.35">
      <c r="B58" s="61">
        <v>21</v>
      </c>
      <c r="C58" s="224" t="s">
        <v>141</v>
      </c>
      <c r="D58" s="243" t="s">
        <v>190</v>
      </c>
      <c r="E58" s="223" t="s">
        <v>51</v>
      </c>
      <c r="F58" s="69">
        <v>220</v>
      </c>
      <c r="G58" s="70"/>
      <c r="H58" s="65">
        <f t="shared" si="3"/>
        <v>0</v>
      </c>
      <c r="I58" s="142"/>
    </row>
    <row r="59" spans="2:9" ht="57" customHeight="1" x14ac:dyDescent="0.35">
      <c r="B59" s="61">
        <v>22</v>
      </c>
      <c r="C59" s="224" t="s">
        <v>142</v>
      </c>
      <c r="D59" s="243" t="s">
        <v>191</v>
      </c>
      <c r="E59" s="223" t="s">
        <v>51</v>
      </c>
      <c r="F59" s="69">
        <v>1460</v>
      </c>
      <c r="G59" s="70"/>
      <c r="H59" s="65">
        <f t="shared" si="3"/>
        <v>0</v>
      </c>
      <c r="I59" s="142"/>
    </row>
    <row r="60" spans="2:9" ht="51" customHeight="1" thickBot="1" x14ac:dyDescent="0.4">
      <c r="B60" s="117">
        <v>23</v>
      </c>
      <c r="C60" s="256" t="s">
        <v>171</v>
      </c>
      <c r="D60" s="284" t="s">
        <v>192</v>
      </c>
      <c r="E60" s="255" t="s">
        <v>51</v>
      </c>
      <c r="F60" s="219">
        <v>250</v>
      </c>
      <c r="G60" s="185"/>
      <c r="H60" s="121">
        <f t="shared" si="3"/>
        <v>0</v>
      </c>
      <c r="I60" s="142"/>
    </row>
    <row r="61" spans="2:9" ht="21.75" customHeight="1" thickBot="1" x14ac:dyDescent="0.4">
      <c r="B61" s="122"/>
      <c r="C61" s="123"/>
      <c r="D61" s="297" t="s">
        <v>143</v>
      </c>
      <c r="E61" s="298"/>
      <c r="F61" s="298"/>
      <c r="G61" s="298"/>
      <c r="H61" s="72">
        <f>SUM(H50:H60)</f>
        <v>0</v>
      </c>
      <c r="I61" s="142"/>
    </row>
    <row r="62" spans="2:9" s="84" customFormat="1" x14ac:dyDescent="0.35">
      <c r="B62" s="225"/>
      <c r="C62" s="83"/>
      <c r="D62" s="329" t="s">
        <v>40</v>
      </c>
      <c r="E62" s="330"/>
      <c r="F62" s="330"/>
      <c r="G62" s="330"/>
      <c r="H62" s="214"/>
      <c r="I62" s="142"/>
    </row>
    <row r="63" spans="2:9" s="84" customFormat="1" x14ac:dyDescent="0.35">
      <c r="B63" s="226"/>
      <c r="C63" s="86"/>
      <c r="D63" s="227" t="s">
        <v>243</v>
      </c>
      <c r="E63" s="266"/>
      <c r="F63" s="228"/>
      <c r="G63" s="257"/>
      <c r="H63" s="215">
        <f>H30</f>
        <v>0</v>
      </c>
      <c r="I63" s="142"/>
    </row>
    <row r="64" spans="2:9" s="84" customFormat="1" x14ac:dyDescent="0.35">
      <c r="B64" s="229"/>
      <c r="C64" s="60"/>
      <c r="D64" s="227" t="s">
        <v>11</v>
      </c>
      <c r="E64" s="266"/>
      <c r="F64" s="228"/>
      <c r="G64" s="257"/>
      <c r="H64" s="216">
        <f>H40</f>
        <v>0</v>
      </c>
      <c r="I64" s="142"/>
    </row>
    <row r="65" spans="2:9" s="84" customFormat="1" x14ac:dyDescent="0.35">
      <c r="B65" s="230"/>
      <c r="C65" s="89"/>
      <c r="D65" s="227" t="s">
        <v>25</v>
      </c>
      <c r="E65" s="266"/>
      <c r="F65" s="228"/>
      <c r="G65" s="257"/>
      <c r="H65" s="216">
        <f>H45</f>
        <v>0</v>
      </c>
      <c r="I65" s="142"/>
    </row>
    <row r="66" spans="2:9" s="84" customFormat="1" x14ac:dyDescent="0.35">
      <c r="B66" s="230"/>
      <c r="C66" s="89"/>
      <c r="D66" s="227" t="s">
        <v>26</v>
      </c>
      <c r="E66" s="266"/>
      <c r="F66" s="228"/>
      <c r="G66" s="257"/>
      <c r="H66" s="216">
        <f>H48</f>
        <v>0</v>
      </c>
      <c r="I66" s="142"/>
    </row>
    <row r="67" spans="2:9" s="84" customFormat="1" ht="18.75" thickBot="1" x14ac:dyDescent="0.4">
      <c r="B67" s="231"/>
      <c r="C67" s="232"/>
      <c r="D67" s="395" t="s">
        <v>27</v>
      </c>
      <c r="E67" s="396"/>
      <c r="F67" s="396"/>
      <c r="G67" s="396"/>
      <c r="H67" s="216">
        <f>H61</f>
        <v>0</v>
      </c>
      <c r="I67" s="142"/>
    </row>
    <row r="68" spans="2:9" ht="18.75" thickBot="1" x14ac:dyDescent="0.4">
      <c r="B68" s="233"/>
      <c r="C68" s="93"/>
      <c r="D68" s="388" t="s">
        <v>193</v>
      </c>
      <c r="E68" s="389"/>
      <c r="F68" s="389" t="s">
        <v>12</v>
      </c>
      <c r="G68" s="389"/>
      <c r="H68" s="94">
        <f>SUM(H63:H67)</f>
        <v>0</v>
      </c>
      <c r="I68" s="142"/>
    </row>
    <row r="69" spans="2:9" ht="30" customHeight="1" thickBot="1" x14ac:dyDescent="0.4">
      <c r="B69" s="234"/>
      <c r="C69" s="235"/>
      <c r="D69" s="236"/>
      <c r="E69" s="236"/>
      <c r="F69" s="270"/>
      <c r="G69" s="237"/>
      <c r="H69" s="238"/>
      <c r="I69" s="142"/>
    </row>
    <row r="70" spans="2:9" ht="98.25" customHeight="1" thickBot="1" x14ac:dyDescent="0.4">
      <c r="B70" s="368" t="s">
        <v>256</v>
      </c>
      <c r="C70" s="369"/>
      <c r="D70" s="369"/>
      <c r="E70" s="369"/>
      <c r="F70" s="369"/>
      <c r="G70" s="369"/>
      <c r="H70" s="370"/>
      <c r="I70" s="142"/>
    </row>
    <row r="71" spans="2:9" ht="28.5" customHeight="1" thickBot="1" x14ac:dyDescent="0.4">
      <c r="B71" s="336" t="s">
        <v>129</v>
      </c>
      <c r="C71" s="337"/>
      <c r="D71" s="337"/>
      <c r="E71" s="337"/>
      <c r="F71" s="337"/>
      <c r="G71" s="337"/>
      <c r="H71" s="338"/>
      <c r="I71" s="142"/>
    </row>
    <row r="72" spans="2:9" ht="30" customHeight="1" thickBot="1" x14ac:dyDescent="0.4">
      <c r="B72" s="336" t="s">
        <v>172</v>
      </c>
      <c r="C72" s="337"/>
      <c r="D72" s="337"/>
      <c r="E72" s="337"/>
      <c r="F72" s="337"/>
      <c r="G72" s="337"/>
      <c r="H72" s="338"/>
      <c r="I72" s="142"/>
    </row>
    <row r="73" spans="2:9" ht="26.25" customHeight="1" x14ac:dyDescent="0.35">
      <c r="B73" s="16"/>
      <c r="C73" s="17"/>
      <c r="D73" s="339" t="s">
        <v>204</v>
      </c>
      <c r="E73" s="340"/>
      <c r="F73" s="340"/>
      <c r="G73" s="340"/>
      <c r="H73" s="341"/>
      <c r="I73" s="142"/>
    </row>
    <row r="74" spans="2:9" ht="71.25" customHeight="1" x14ac:dyDescent="0.35">
      <c r="B74" s="18"/>
      <c r="C74" s="19" t="s">
        <v>205</v>
      </c>
      <c r="D74" s="381" t="s">
        <v>221</v>
      </c>
      <c r="E74" s="384"/>
      <c r="F74" s="384"/>
      <c r="G74" s="384"/>
      <c r="H74" s="385"/>
      <c r="I74" s="142"/>
    </row>
    <row r="75" spans="2:9" ht="165" customHeight="1" x14ac:dyDescent="0.35">
      <c r="B75" s="18"/>
      <c r="C75" s="19" t="s">
        <v>206</v>
      </c>
      <c r="D75" s="381" t="s">
        <v>222</v>
      </c>
      <c r="E75" s="382"/>
      <c r="F75" s="382"/>
      <c r="G75" s="382"/>
      <c r="H75" s="383"/>
      <c r="I75" s="142"/>
    </row>
    <row r="76" spans="2:9" ht="92.25" customHeight="1" x14ac:dyDescent="0.35">
      <c r="B76" s="20"/>
      <c r="C76" s="21" t="s">
        <v>207</v>
      </c>
      <c r="D76" s="376" t="s">
        <v>223</v>
      </c>
      <c r="E76" s="376"/>
      <c r="F76" s="376"/>
      <c r="G76" s="376"/>
      <c r="H76" s="377"/>
      <c r="I76" s="142"/>
    </row>
    <row r="77" spans="2:9" s="25" customFormat="1" ht="77.25" customHeight="1" x14ac:dyDescent="0.35">
      <c r="B77" s="23"/>
      <c r="C77" s="24" t="s">
        <v>208</v>
      </c>
      <c r="D77" s="376" t="s">
        <v>258</v>
      </c>
      <c r="E77" s="376"/>
      <c r="F77" s="376"/>
      <c r="G77" s="376"/>
      <c r="H77" s="377"/>
      <c r="I77" s="142"/>
    </row>
    <row r="78" spans="2:9" ht="165" customHeight="1" x14ac:dyDescent="0.35">
      <c r="B78" s="26"/>
      <c r="C78" s="21" t="s">
        <v>209</v>
      </c>
      <c r="D78" s="376" t="s">
        <v>259</v>
      </c>
      <c r="E78" s="376"/>
      <c r="F78" s="376"/>
      <c r="G78" s="376"/>
      <c r="H78" s="377"/>
      <c r="I78" s="142"/>
    </row>
    <row r="79" spans="2:9" ht="113.25" customHeight="1" x14ac:dyDescent="0.35">
      <c r="B79" s="26"/>
      <c r="C79" s="21" t="s">
        <v>210</v>
      </c>
      <c r="D79" s="376" t="s">
        <v>260</v>
      </c>
      <c r="E79" s="376"/>
      <c r="F79" s="376"/>
      <c r="G79" s="376"/>
      <c r="H79" s="377"/>
      <c r="I79" s="142"/>
    </row>
    <row r="80" spans="2:9" ht="54" customHeight="1" x14ac:dyDescent="0.35">
      <c r="B80" s="26"/>
      <c r="C80" s="21" t="s">
        <v>211</v>
      </c>
      <c r="D80" s="376" t="s">
        <v>224</v>
      </c>
      <c r="E80" s="376"/>
      <c r="F80" s="376"/>
      <c r="G80" s="376"/>
      <c r="H80" s="377"/>
      <c r="I80" s="142"/>
    </row>
    <row r="81" spans="2:9" ht="77.25" customHeight="1" x14ac:dyDescent="0.35">
      <c r="B81" s="26"/>
      <c r="C81" s="21" t="s">
        <v>212</v>
      </c>
      <c r="D81" s="381" t="s">
        <v>261</v>
      </c>
      <c r="E81" s="382"/>
      <c r="F81" s="382"/>
      <c r="G81" s="382"/>
      <c r="H81" s="383"/>
      <c r="I81" s="142"/>
    </row>
    <row r="82" spans="2:9" ht="96.75" customHeight="1" x14ac:dyDescent="0.35">
      <c r="B82" s="26"/>
      <c r="C82" s="27" t="s">
        <v>213</v>
      </c>
      <c r="D82" s="376" t="s">
        <v>262</v>
      </c>
      <c r="E82" s="376"/>
      <c r="F82" s="376"/>
      <c r="G82" s="376"/>
      <c r="H82" s="377"/>
      <c r="I82" s="142"/>
    </row>
    <row r="83" spans="2:9" ht="116.25" customHeight="1" x14ac:dyDescent="0.35">
      <c r="B83" s="28"/>
      <c r="C83" s="21" t="s">
        <v>214</v>
      </c>
      <c r="D83" s="378" t="s">
        <v>225</v>
      </c>
      <c r="E83" s="379"/>
      <c r="F83" s="379"/>
      <c r="G83" s="379"/>
      <c r="H83" s="380"/>
      <c r="I83" s="142"/>
    </row>
    <row r="84" spans="2:9" ht="202.5" customHeight="1" x14ac:dyDescent="0.35">
      <c r="B84" s="26"/>
      <c r="C84" s="21" t="s">
        <v>215</v>
      </c>
      <c r="D84" s="376" t="s">
        <v>226</v>
      </c>
      <c r="E84" s="376"/>
      <c r="F84" s="376"/>
      <c r="G84" s="376"/>
      <c r="H84" s="377"/>
      <c r="I84" s="142"/>
    </row>
    <row r="85" spans="2:9" ht="168.75" customHeight="1" x14ac:dyDescent="0.35">
      <c r="B85" s="26"/>
      <c r="C85" s="21" t="s">
        <v>216</v>
      </c>
      <c r="D85" s="381" t="s">
        <v>227</v>
      </c>
      <c r="E85" s="382"/>
      <c r="F85" s="382"/>
      <c r="G85" s="382"/>
      <c r="H85" s="383"/>
      <c r="I85" s="142"/>
    </row>
    <row r="86" spans="2:9" ht="112.5" customHeight="1" x14ac:dyDescent="0.35">
      <c r="B86" s="26"/>
      <c r="C86" s="21" t="s">
        <v>217</v>
      </c>
      <c r="D86" s="381" t="s">
        <v>228</v>
      </c>
      <c r="E86" s="382"/>
      <c r="F86" s="382"/>
      <c r="G86" s="382"/>
      <c r="H86" s="383"/>
      <c r="I86" s="142"/>
    </row>
    <row r="87" spans="2:9" s="25" customFormat="1" ht="93.75" customHeight="1" x14ac:dyDescent="0.35">
      <c r="B87" s="29"/>
      <c r="C87" s="30" t="s">
        <v>229</v>
      </c>
      <c r="D87" s="381" t="s">
        <v>263</v>
      </c>
      <c r="E87" s="382"/>
      <c r="F87" s="382"/>
      <c r="G87" s="382"/>
      <c r="H87" s="383"/>
      <c r="I87" s="142"/>
    </row>
    <row r="88" spans="2:9" ht="78" customHeight="1" thickBot="1" x14ac:dyDescent="0.4">
      <c r="B88" s="195"/>
      <c r="C88" s="143" t="s">
        <v>230</v>
      </c>
      <c r="D88" s="374" t="s">
        <v>231</v>
      </c>
      <c r="E88" s="374"/>
      <c r="F88" s="374"/>
      <c r="G88" s="374"/>
      <c r="H88" s="375"/>
      <c r="I88" s="142"/>
    </row>
    <row r="89" spans="2:9" ht="22.5" customHeight="1" thickBot="1" x14ac:dyDescent="0.4">
      <c r="B89" s="282"/>
      <c r="C89" s="242"/>
      <c r="D89" s="144"/>
      <c r="E89" s="144"/>
      <c r="F89" s="22"/>
      <c r="G89" s="145"/>
      <c r="H89" s="36"/>
      <c r="I89" s="142"/>
    </row>
    <row r="90" spans="2:9" ht="65.25" customHeight="1" x14ac:dyDescent="0.35">
      <c r="B90" s="37" t="s">
        <v>0</v>
      </c>
      <c r="C90" s="147" t="s">
        <v>1</v>
      </c>
      <c r="D90" s="148" t="s">
        <v>2</v>
      </c>
      <c r="E90" s="147" t="s">
        <v>146</v>
      </c>
      <c r="F90" s="40" t="s">
        <v>147</v>
      </c>
      <c r="G90" s="150" t="s">
        <v>3</v>
      </c>
      <c r="H90" s="42" t="s">
        <v>148</v>
      </c>
      <c r="I90" s="142"/>
    </row>
    <row r="91" spans="2:9" ht="26.25" customHeight="1" x14ac:dyDescent="0.35">
      <c r="B91" s="16">
        <v>1</v>
      </c>
      <c r="C91" s="17">
        <v>2</v>
      </c>
      <c r="D91" s="43">
        <v>3</v>
      </c>
      <c r="E91" s="17">
        <v>4</v>
      </c>
      <c r="F91" s="44">
        <v>5</v>
      </c>
      <c r="G91" s="45">
        <v>6</v>
      </c>
      <c r="H91" s="290">
        <v>7</v>
      </c>
      <c r="I91" s="291"/>
    </row>
    <row r="92" spans="2:9" ht="21" customHeight="1" x14ac:dyDescent="0.35">
      <c r="B92" s="46"/>
      <c r="C92" s="47"/>
      <c r="D92" s="269" t="s">
        <v>232</v>
      </c>
      <c r="E92" s="48"/>
      <c r="F92" s="49"/>
      <c r="G92" s="50"/>
      <c r="H92" s="51"/>
      <c r="I92" s="142"/>
    </row>
    <row r="93" spans="2:9" ht="34.5" customHeight="1" x14ac:dyDescent="0.35">
      <c r="B93" s="52"/>
      <c r="C93" s="53">
        <v>0.1</v>
      </c>
      <c r="D93" s="54" t="s">
        <v>233</v>
      </c>
      <c r="E93" s="55" t="s">
        <v>241</v>
      </c>
      <c r="F93" s="56">
        <v>1</v>
      </c>
      <c r="G93" s="152"/>
      <c r="H93" s="58">
        <f>F93*G93</f>
        <v>0</v>
      </c>
      <c r="I93" s="142"/>
    </row>
    <row r="94" spans="2:9" ht="36.75" customHeight="1" x14ac:dyDescent="0.35">
      <c r="B94" s="52"/>
      <c r="C94" s="53">
        <v>0.2</v>
      </c>
      <c r="D94" s="54" t="s">
        <v>234</v>
      </c>
      <c r="E94" s="55" t="s">
        <v>241</v>
      </c>
      <c r="F94" s="56">
        <v>1</v>
      </c>
      <c r="G94" s="152"/>
      <c r="H94" s="58">
        <f t="shared" ref="H94:H98" si="4">F94*G94</f>
        <v>0</v>
      </c>
      <c r="I94" s="142"/>
    </row>
    <row r="95" spans="2:9" ht="57.75" customHeight="1" x14ac:dyDescent="0.35">
      <c r="B95" s="52"/>
      <c r="C95" s="53">
        <v>0.3</v>
      </c>
      <c r="D95" s="54" t="s">
        <v>235</v>
      </c>
      <c r="E95" s="55" t="s">
        <v>241</v>
      </c>
      <c r="F95" s="56">
        <v>1</v>
      </c>
      <c r="G95" s="152"/>
      <c r="H95" s="58">
        <f t="shared" si="4"/>
        <v>0</v>
      </c>
      <c r="I95" s="142"/>
    </row>
    <row r="96" spans="2:9" ht="36" customHeight="1" x14ac:dyDescent="0.35">
      <c r="B96" s="52"/>
      <c r="C96" s="53">
        <v>0.4</v>
      </c>
      <c r="D96" s="54" t="s">
        <v>236</v>
      </c>
      <c r="E96" s="55" t="s">
        <v>241</v>
      </c>
      <c r="F96" s="56">
        <v>1</v>
      </c>
      <c r="G96" s="152"/>
      <c r="H96" s="58">
        <f t="shared" si="4"/>
        <v>0</v>
      </c>
      <c r="I96" s="142"/>
    </row>
    <row r="97" spans="2:9" ht="35.25" customHeight="1" x14ac:dyDescent="0.35">
      <c r="B97" s="52"/>
      <c r="C97" s="53">
        <v>0.5</v>
      </c>
      <c r="D97" s="54" t="s">
        <v>237</v>
      </c>
      <c r="E97" s="55" t="s">
        <v>241</v>
      </c>
      <c r="F97" s="56">
        <v>1</v>
      </c>
      <c r="G97" s="152"/>
      <c r="H97" s="58">
        <f t="shared" si="4"/>
        <v>0</v>
      </c>
      <c r="I97" s="142"/>
    </row>
    <row r="98" spans="2:9" ht="54.75" customHeight="1" thickBot="1" x14ac:dyDescent="0.4">
      <c r="B98" s="110"/>
      <c r="C98" s="111">
        <v>0.6</v>
      </c>
      <c r="D98" s="112" t="s">
        <v>238</v>
      </c>
      <c r="E98" s="113" t="s">
        <v>241</v>
      </c>
      <c r="F98" s="193">
        <v>1</v>
      </c>
      <c r="G98" s="194"/>
      <c r="H98" s="115">
        <f t="shared" si="4"/>
        <v>0</v>
      </c>
      <c r="I98" s="142"/>
    </row>
    <row r="99" spans="2:9" ht="18.75" thickBot="1" x14ac:dyDescent="0.4">
      <c r="B99" s="316" t="s">
        <v>239</v>
      </c>
      <c r="C99" s="317"/>
      <c r="D99" s="317"/>
      <c r="E99" s="317"/>
      <c r="F99" s="317"/>
      <c r="G99" s="318"/>
      <c r="H99" s="72">
        <f>SUM(H93:H98)</f>
        <v>0</v>
      </c>
      <c r="I99" s="142"/>
    </row>
    <row r="100" spans="2:9" x14ac:dyDescent="0.35">
      <c r="B100" s="126"/>
      <c r="C100" s="248"/>
      <c r="D100" s="333" t="s">
        <v>4</v>
      </c>
      <c r="E100" s="334"/>
      <c r="F100" s="334"/>
      <c r="G100" s="334"/>
      <c r="H100" s="335"/>
      <c r="I100" s="142"/>
    </row>
    <row r="101" spans="2:9" ht="71.25" customHeight="1" x14ac:dyDescent="0.35">
      <c r="B101" s="61">
        <v>1</v>
      </c>
      <c r="C101" s="53" t="s">
        <v>5</v>
      </c>
      <c r="D101" s="243" t="s">
        <v>85</v>
      </c>
      <c r="E101" s="220" t="s">
        <v>58</v>
      </c>
      <c r="F101" s="69">
        <v>437</v>
      </c>
      <c r="G101" s="70"/>
      <c r="H101" s="65">
        <f>F101*G101</f>
        <v>0</v>
      </c>
      <c r="I101" s="142"/>
    </row>
    <row r="102" spans="2:9" ht="36.75" customHeight="1" x14ac:dyDescent="0.35">
      <c r="B102" s="61">
        <v>2</v>
      </c>
      <c r="C102" s="53" t="s">
        <v>6</v>
      </c>
      <c r="D102" s="243" t="s">
        <v>174</v>
      </c>
      <c r="E102" s="220" t="s">
        <v>59</v>
      </c>
      <c r="F102" s="69">
        <v>90</v>
      </c>
      <c r="G102" s="70"/>
      <c r="H102" s="65">
        <f t="shared" ref="H102:H107" si="5">F102*G102</f>
        <v>0</v>
      </c>
      <c r="I102" s="142"/>
    </row>
    <row r="103" spans="2:9" ht="35.25" customHeight="1" x14ac:dyDescent="0.35">
      <c r="B103" s="61">
        <v>3</v>
      </c>
      <c r="C103" s="53" t="s">
        <v>22</v>
      </c>
      <c r="D103" s="243" t="s">
        <v>175</v>
      </c>
      <c r="E103" s="220" t="s">
        <v>59</v>
      </c>
      <c r="F103" s="69">
        <v>30</v>
      </c>
      <c r="G103" s="70"/>
      <c r="H103" s="65">
        <f t="shared" si="5"/>
        <v>0</v>
      </c>
      <c r="I103" s="142"/>
    </row>
    <row r="104" spans="2:9" ht="29.25" customHeight="1" x14ac:dyDescent="0.35">
      <c r="B104" s="61">
        <v>4</v>
      </c>
      <c r="C104" s="53" t="s">
        <v>23</v>
      </c>
      <c r="D104" s="243" t="s">
        <v>176</v>
      </c>
      <c r="E104" s="220" t="s">
        <v>59</v>
      </c>
      <c r="F104" s="69">
        <v>2</v>
      </c>
      <c r="G104" s="70"/>
      <c r="H104" s="65">
        <f t="shared" si="5"/>
        <v>0</v>
      </c>
      <c r="I104" s="142"/>
    </row>
    <row r="105" spans="2:9" ht="53.25" customHeight="1" x14ac:dyDescent="0.35">
      <c r="B105" s="61">
        <v>5</v>
      </c>
      <c r="C105" s="53" t="s">
        <v>24</v>
      </c>
      <c r="D105" s="243" t="s">
        <v>177</v>
      </c>
      <c r="E105" s="220" t="s">
        <v>59</v>
      </c>
      <c r="F105" s="69">
        <v>120</v>
      </c>
      <c r="G105" s="70"/>
      <c r="H105" s="65">
        <f t="shared" si="5"/>
        <v>0</v>
      </c>
      <c r="I105" s="142"/>
    </row>
    <row r="106" spans="2:9" ht="51" customHeight="1" x14ac:dyDescent="0.35">
      <c r="B106" s="61">
        <v>6</v>
      </c>
      <c r="C106" s="53" t="s">
        <v>77</v>
      </c>
      <c r="D106" s="243" t="s">
        <v>178</v>
      </c>
      <c r="E106" s="220" t="s">
        <v>51</v>
      </c>
      <c r="F106" s="69">
        <v>250</v>
      </c>
      <c r="G106" s="70"/>
      <c r="H106" s="65">
        <f t="shared" si="5"/>
        <v>0</v>
      </c>
      <c r="I106" s="142"/>
    </row>
    <row r="107" spans="2:9" ht="143.25" customHeight="1" thickBot="1" x14ac:dyDescent="0.4">
      <c r="B107" s="117">
        <v>7</v>
      </c>
      <c r="C107" s="111" t="s">
        <v>79</v>
      </c>
      <c r="D107" s="284" t="s">
        <v>246</v>
      </c>
      <c r="E107" s="250" t="s">
        <v>100</v>
      </c>
      <c r="F107" s="219">
        <v>1</v>
      </c>
      <c r="G107" s="185"/>
      <c r="H107" s="121">
        <f t="shared" si="5"/>
        <v>0</v>
      </c>
      <c r="I107" s="142"/>
    </row>
    <row r="108" spans="2:9" ht="18.75" thickBot="1" x14ac:dyDescent="0.4">
      <c r="B108" s="122"/>
      <c r="C108" s="123"/>
      <c r="D108" s="297" t="s">
        <v>131</v>
      </c>
      <c r="E108" s="397"/>
      <c r="F108" s="397"/>
      <c r="G108" s="398"/>
      <c r="H108" s="72">
        <f>SUM(H101:H107)</f>
        <v>0</v>
      </c>
      <c r="I108" s="142"/>
    </row>
    <row r="109" spans="2:9" x14ac:dyDescent="0.35">
      <c r="B109" s="126"/>
      <c r="C109" s="258"/>
      <c r="D109" s="333" t="s">
        <v>21</v>
      </c>
      <c r="E109" s="334"/>
      <c r="F109" s="334"/>
      <c r="G109" s="334"/>
      <c r="H109" s="335"/>
      <c r="I109" s="142"/>
    </row>
    <row r="110" spans="2:9" ht="69" customHeight="1" x14ac:dyDescent="0.35">
      <c r="B110" s="61">
        <v>8</v>
      </c>
      <c r="C110" s="239" t="s">
        <v>7</v>
      </c>
      <c r="D110" s="285" t="s">
        <v>202</v>
      </c>
      <c r="E110" s="221" t="s">
        <v>51</v>
      </c>
      <c r="F110" s="64">
        <v>3300</v>
      </c>
      <c r="G110" s="199"/>
      <c r="H110" s="74">
        <f>F110*G110</f>
        <v>0</v>
      </c>
      <c r="I110" s="142"/>
    </row>
    <row r="111" spans="2:9" ht="70.5" customHeight="1" x14ac:dyDescent="0.35">
      <c r="B111" s="61">
        <v>9</v>
      </c>
      <c r="C111" s="239" t="s">
        <v>8</v>
      </c>
      <c r="D111" s="243" t="s">
        <v>181</v>
      </c>
      <c r="E111" s="221" t="s">
        <v>59</v>
      </c>
      <c r="F111" s="64">
        <v>100</v>
      </c>
      <c r="G111" s="199"/>
      <c r="H111" s="74">
        <f t="shared" ref="H111:H112" si="6">F111*G111</f>
        <v>0</v>
      </c>
      <c r="I111" s="142"/>
    </row>
    <row r="112" spans="2:9" ht="70.5" customHeight="1" thickBot="1" x14ac:dyDescent="0.4">
      <c r="B112" s="117">
        <v>10</v>
      </c>
      <c r="C112" s="259" t="s">
        <v>9</v>
      </c>
      <c r="D112" s="284" t="s">
        <v>182</v>
      </c>
      <c r="E112" s="260" t="s">
        <v>51</v>
      </c>
      <c r="F112" s="253">
        <v>220</v>
      </c>
      <c r="G112" s="254"/>
      <c r="H112" s="125">
        <f t="shared" si="6"/>
        <v>0</v>
      </c>
      <c r="I112" s="142"/>
    </row>
    <row r="113" spans="2:9" ht="18.75" thickBot="1" x14ac:dyDescent="0.4">
      <c r="B113" s="122"/>
      <c r="C113" s="130"/>
      <c r="D113" s="299" t="s">
        <v>132</v>
      </c>
      <c r="E113" s="300"/>
      <c r="F113" s="300"/>
      <c r="G113" s="300"/>
      <c r="H113" s="72">
        <f>SUM(H110:H112)</f>
        <v>0</v>
      </c>
      <c r="I113" s="142"/>
    </row>
    <row r="114" spans="2:9" x14ac:dyDescent="0.35">
      <c r="B114" s="126"/>
      <c r="C114" s="127"/>
      <c r="D114" s="304" t="s">
        <v>160</v>
      </c>
      <c r="E114" s="305"/>
      <c r="F114" s="305"/>
      <c r="G114" s="305"/>
      <c r="H114" s="306"/>
      <c r="I114" s="142"/>
    </row>
    <row r="115" spans="2:9" ht="34.5" customHeight="1" x14ac:dyDescent="0.35">
      <c r="B115" s="61">
        <v>11</v>
      </c>
      <c r="C115" s="292" t="s">
        <v>10</v>
      </c>
      <c r="D115" s="243" t="s">
        <v>184</v>
      </c>
      <c r="E115" s="240" t="s">
        <v>58</v>
      </c>
      <c r="F115" s="69">
        <v>400</v>
      </c>
      <c r="G115" s="70"/>
      <c r="H115" s="65">
        <f>F115*G115</f>
        <v>0</v>
      </c>
      <c r="I115" s="142"/>
    </row>
    <row r="116" spans="2:9" ht="56.25" customHeight="1" x14ac:dyDescent="0.35">
      <c r="B116" s="61">
        <v>12</v>
      </c>
      <c r="C116" s="292" t="s">
        <v>248</v>
      </c>
      <c r="D116" s="243" t="s">
        <v>86</v>
      </c>
      <c r="E116" s="240" t="s">
        <v>58</v>
      </c>
      <c r="F116" s="69">
        <v>400</v>
      </c>
      <c r="G116" s="70"/>
      <c r="H116" s="65">
        <f t="shared" ref="H116:H126" si="7">F116*G116</f>
        <v>0</v>
      </c>
      <c r="I116" s="142"/>
    </row>
    <row r="117" spans="2:9" ht="73.5" customHeight="1" x14ac:dyDescent="0.35">
      <c r="B117" s="61">
        <v>13</v>
      </c>
      <c r="C117" s="292" t="s">
        <v>154</v>
      </c>
      <c r="D117" s="243" t="s">
        <v>185</v>
      </c>
      <c r="E117" s="240" t="s">
        <v>58</v>
      </c>
      <c r="F117" s="69">
        <v>300</v>
      </c>
      <c r="G117" s="70"/>
      <c r="H117" s="65">
        <f t="shared" si="7"/>
        <v>0</v>
      </c>
      <c r="I117" s="142"/>
    </row>
    <row r="118" spans="2:9" ht="72.75" customHeight="1" x14ac:dyDescent="0.35">
      <c r="B118" s="61">
        <v>14</v>
      </c>
      <c r="C118" s="292" t="s">
        <v>155</v>
      </c>
      <c r="D118" s="285" t="s">
        <v>87</v>
      </c>
      <c r="E118" s="240" t="s">
        <v>51</v>
      </c>
      <c r="F118" s="69">
        <v>3300</v>
      </c>
      <c r="G118" s="70"/>
      <c r="H118" s="65">
        <f t="shared" si="7"/>
        <v>0</v>
      </c>
      <c r="I118" s="142"/>
    </row>
    <row r="119" spans="2:9" ht="90" customHeight="1" x14ac:dyDescent="0.35">
      <c r="B119" s="61">
        <v>15</v>
      </c>
      <c r="C119" s="292" t="s">
        <v>156</v>
      </c>
      <c r="D119" s="243" t="s">
        <v>186</v>
      </c>
      <c r="E119" s="240" t="s">
        <v>88</v>
      </c>
      <c r="F119" s="69">
        <v>30</v>
      </c>
      <c r="G119" s="70"/>
      <c r="H119" s="65">
        <f t="shared" si="7"/>
        <v>0</v>
      </c>
      <c r="I119" s="142"/>
    </row>
    <row r="120" spans="2:9" ht="55.5" customHeight="1" x14ac:dyDescent="0.35">
      <c r="B120" s="61">
        <v>16</v>
      </c>
      <c r="C120" s="292" t="s">
        <v>249</v>
      </c>
      <c r="D120" s="243" t="s">
        <v>187</v>
      </c>
      <c r="E120" s="240" t="s">
        <v>88</v>
      </c>
      <c r="F120" s="69">
        <v>80</v>
      </c>
      <c r="G120" s="70"/>
      <c r="H120" s="65">
        <f t="shared" si="7"/>
        <v>0</v>
      </c>
      <c r="I120" s="142"/>
    </row>
    <row r="121" spans="2:9" ht="51" customHeight="1" x14ac:dyDescent="0.35">
      <c r="B121" s="61">
        <v>17</v>
      </c>
      <c r="C121" s="292" t="s">
        <v>250</v>
      </c>
      <c r="D121" s="243" t="s">
        <v>194</v>
      </c>
      <c r="E121" s="240" t="s">
        <v>51</v>
      </c>
      <c r="F121" s="69">
        <v>220</v>
      </c>
      <c r="G121" s="70"/>
      <c r="H121" s="65">
        <f t="shared" si="7"/>
        <v>0</v>
      </c>
      <c r="I121" s="142"/>
    </row>
    <row r="122" spans="2:9" ht="52.5" customHeight="1" x14ac:dyDescent="0.35">
      <c r="B122" s="61">
        <v>18</v>
      </c>
      <c r="C122" s="292" t="s">
        <v>251</v>
      </c>
      <c r="D122" s="243" t="s">
        <v>188</v>
      </c>
      <c r="E122" s="240" t="s">
        <v>51</v>
      </c>
      <c r="F122" s="69">
        <v>3300</v>
      </c>
      <c r="G122" s="70"/>
      <c r="H122" s="65">
        <f t="shared" si="7"/>
        <v>0</v>
      </c>
      <c r="I122" s="142"/>
    </row>
    <row r="123" spans="2:9" ht="54" customHeight="1" x14ac:dyDescent="0.35">
      <c r="B123" s="61">
        <v>19</v>
      </c>
      <c r="C123" s="292" t="s">
        <v>252</v>
      </c>
      <c r="D123" s="243" t="s">
        <v>183</v>
      </c>
      <c r="E123" s="240" t="s">
        <v>100</v>
      </c>
      <c r="F123" s="69">
        <v>10</v>
      </c>
      <c r="G123" s="70"/>
      <c r="H123" s="65">
        <f t="shared" si="7"/>
        <v>0</v>
      </c>
      <c r="I123" s="142"/>
    </row>
    <row r="124" spans="2:9" ht="53.25" customHeight="1" x14ac:dyDescent="0.35">
      <c r="B124" s="61">
        <v>20</v>
      </c>
      <c r="C124" s="292" t="s">
        <v>253</v>
      </c>
      <c r="D124" s="243" t="s">
        <v>190</v>
      </c>
      <c r="E124" s="240" t="s">
        <v>51</v>
      </c>
      <c r="F124" s="69">
        <v>40</v>
      </c>
      <c r="G124" s="70"/>
      <c r="H124" s="65">
        <f t="shared" si="7"/>
        <v>0</v>
      </c>
      <c r="I124" s="142"/>
    </row>
    <row r="125" spans="2:9" ht="51.75" customHeight="1" x14ac:dyDescent="0.35">
      <c r="B125" s="61">
        <v>21</v>
      </c>
      <c r="C125" s="292" t="s">
        <v>254</v>
      </c>
      <c r="D125" s="243" t="s">
        <v>195</v>
      </c>
      <c r="E125" s="240" t="s">
        <v>51</v>
      </c>
      <c r="F125" s="69">
        <v>60</v>
      </c>
      <c r="G125" s="70"/>
      <c r="H125" s="65">
        <f t="shared" si="7"/>
        <v>0</v>
      </c>
      <c r="I125" s="142"/>
    </row>
    <row r="126" spans="2:9" ht="55.5" customHeight="1" thickBot="1" x14ac:dyDescent="0.4">
      <c r="B126" s="117">
        <v>22</v>
      </c>
      <c r="C126" s="293" t="s">
        <v>255</v>
      </c>
      <c r="D126" s="284" t="s">
        <v>192</v>
      </c>
      <c r="E126" s="261" t="s">
        <v>51</v>
      </c>
      <c r="F126" s="219">
        <v>150</v>
      </c>
      <c r="G126" s="185"/>
      <c r="H126" s="121">
        <f t="shared" si="7"/>
        <v>0</v>
      </c>
      <c r="I126" s="142"/>
    </row>
    <row r="127" spans="2:9" ht="18.75" thickBot="1" x14ac:dyDescent="0.4">
      <c r="B127" s="122"/>
      <c r="C127" s="123"/>
      <c r="D127" s="297" t="s">
        <v>149</v>
      </c>
      <c r="E127" s="298"/>
      <c r="F127" s="298"/>
      <c r="G127" s="298"/>
      <c r="H127" s="72">
        <f>SUM(H115:H126)</f>
        <v>0</v>
      </c>
      <c r="I127" s="142"/>
    </row>
    <row r="128" spans="2:9" x14ac:dyDescent="0.35">
      <c r="B128" s="225"/>
      <c r="C128" s="83"/>
      <c r="D128" s="329" t="s">
        <v>43</v>
      </c>
      <c r="E128" s="330"/>
      <c r="F128" s="330"/>
      <c r="G128" s="330"/>
      <c r="H128" s="214"/>
      <c r="I128" s="142"/>
    </row>
    <row r="129" spans="2:9" x14ac:dyDescent="0.35">
      <c r="B129" s="226"/>
      <c r="C129" s="86"/>
      <c r="D129" s="227" t="s">
        <v>243</v>
      </c>
      <c r="E129" s="266"/>
      <c r="F129" s="228"/>
      <c r="G129" s="257"/>
      <c r="H129" s="215">
        <f>H99</f>
        <v>0</v>
      </c>
      <c r="I129" s="142"/>
    </row>
    <row r="130" spans="2:9" x14ac:dyDescent="0.35">
      <c r="B130" s="229"/>
      <c r="C130" s="60"/>
      <c r="D130" s="227" t="s">
        <v>11</v>
      </c>
      <c r="E130" s="266"/>
      <c r="F130" s="228"/>
      <c r="G130" s="257"/>
      <c r="H130" s="216">
        <f>H108</f>
        <v>0</v>
      </c>
      <c r="I130" s="142"/>
    </row>
    <row r="131" spans="2:9" x14ac:dyDescent="0.35">
      <c r="B131" s="230"/>
      <c r="C131" s="89"/>
      <c r="D131" s="227" t="s">
        <v>25</v>
      </c>
      <c r="E131" s="266"/>
      <c r="F131" s="228"/>
      <c r="G131" s="257"/>
      <c r="H131" s="216">
        <f>H113</f>
        <v>0</v>
      </c>
      <c r="I131" s="142"/>
    </row>
    <row r="132" spans="2:9" ht="18.75" thickBot="1" x14ac:dyDescent="0.4">
      <c r="B132" s="241"/>
      <c r="C132" s="203"/>
      <c r="D132" s="395" t="s">
        <v>113</v>
      </c>
      <c r="E132" s="396"/>
      <c r="F132" s="396"/>
      <c r="G132" s="396"/>
      <c r="H132" s="217">
        <f>H127</f>
        <v>0</v>
      </c>
      <c r="I132" s="142"/>
    </row>
    <row r="133" spans="2:9" ht="18.75" thickBot="1" x14ac:dyDescent="0.4">
      <c r="B133" s="122"/>
      <c r="C133" s="204"/>
      <c r="D133" s="388" t="s">
        <v>196</v>
      </c>
      <c r="E133" s="389"/>
      <c r="F133" s="389" t="s">
        <v>12</v>
      </c>
      <c r="G133" s="389"/>
      <c r="H133" s="94">
        <f>SUM(H129:H132)</f>
        <v>0</v>
      </c>
      <c r="I133" s="142"/>
    </row>
    <row r="134" spans="2:9" ht="27" customHeight="1" thickBot="1" x14ac:dyDescent="0.4">
      <c r="B134" s="234"/>
      <c r="C134" s="168"/>
      <c r="D134" s="169"/>
      <c r="E134" s="169"/>
      <c r="F134" s="169"/>
      <c r="G134" s="171"/>
      <c r="H134" s="238"/>
      <c r="I134" s="142"/>
    </row>
    <row r="135" spans="2:9" ht="96" customHeight="1" thickBot="1" x14ac:dyDescent="0.4">
      <c r="B135" s="368" t="s">
        <v>256</v>
      </c>
      <c r="C135" s="369"/>
      <c r="D135" s="369"/>
      <c r="E135" s="369"/>
      <c r="F135" s="369"/>
      <c r="G135" s="369"/>
      <c r="H135" s="370"/>
      <c r="I135" s="142"/>
    </row>
    <row r="136" spans="2:9" ht="28.5" customHeight="1" thickBot="1" x14ac:dyDescent="0.4">
      <c r="B136" s="336" t="s">
        <v>129</v>
      </c>
      <c r="C136" s="337"/>
      <c r="D136" s="337"/>
      <c r="E136" s="337"/>
      <c r="F136" s="337"/>
      <c r="G136" s="337"/>
      <c r="H136" s="338"/>
      <c r="I136" s="142"/>
    </row>
    <row r="137" spans="2:9" ht="29.25" customHeight="1" thickBot="1" x14ac:dyDescent="0.4">
      <c r="B137" s="336" t="s">
        <v>173</v>
      </c>
      <c r="C137" s="337"/>
      <c r="D137" s="337"/>
      <c r="E137" s="337"/>
      <c r="F137" s="337"/>
      <c r="G137" s="337"/>
      <c r="H137" s="338"/>
      <c r="I137" s="142"/>
    </row>
    <row r="138" spans="2:9" ht="26.25" customHeight="1" x14ac:dyDescent="0.35">
      <c r="B138" s="16"/>
      <c r="C138" s="17"/>
      <c r="D138" s="339" t="s">
        <v>204</v>
      </c>
      <c r="E138" s="340"/>
      <c r="F138" s="340"/>
      <c r="G138" s="340"/>
      <c r="H138" s="341"/>
      <c r="I138" s="142"/>
    </row>
    <row r="139" spans="2:9" ht="67.5" customHeight="1" x14ac:dyDescent="0.35">
      <c r="B139" s="18"/>
      <c r="C139" s="19" t="s">
        <v>205</v>
      </c>
      <c r="D139" s="381" t="s">
        <v>221</v>
      </c>
      <c r="E139" s="384"/>
      <c r="F139" s="384"/>
      <c r="G139" s="384"/>
      <c r="H139" s="385"/>
      <c r="I139" s="142"/>
    </row>
    <row r="140" spans="2:9" ht="160.5" customHeight="1" x14ac:dyDescent="0.35">
      <c r="B140" s="18"/>
      <c r="C140" s="19" t="s">
        <v>206</v>
      </c>
      <c r="D140" s="381" t="s">
        <v>222</v>
      </c>
      <c r="E140" s="382"/>
      <c r="F140" s="382"/>
      <c r="G140" s="382"/>
      <c r="H140" s="383"/>
      <c r="I140" s="142"/>
    </row>
    <row r="141" spans="2:9" ht="92.25" customHeight="1" x14ac:dyDescent="0.35">
      <c r="B141" s="20"/>
      <c r="C141" s="21" t="s">
        <v>207</v>
      </c>
      <c r="D141" s="376" t="s">
        <v>223</v>
      </c>
      <c r="E141" s="376"/>
      <c r="F141" s="376"/>
      <c r="G141" s="376"/>
      <c r="H141" s="377"/>
      <c r="I141" s="142"/>
    </row>
    <row r="142" spans="2:9" s="25" customFormat="1" ht="78.75" customHeight="1" x14ac:dyDescent="0.35">
      <c r="B142" s="23"/>
      <c r="C142" s="24" t="s">
        <v>208</v>
      </c>
      <c r="D142" s="376" t="s">
        <v>258</v>
      </c>
      <c r="E142" s="376"/>
      <c r="F142" s="376"/>
      <c r="G142" s="376"/>
      <c r="H142" s="377"/>
      <c r="I142" s="142"/>
    </row>
    <row r="143" spans="2:9" ht="161.25" customHeight="1" x14ac:dyDescent="0.35">
      <c r="B143" s="26"/>
      <c r="C143" s="21" t="s">
        <v>209</v>
      </c>
      <c r="D143" s="376" t="s">
        <v>259</v>
      </c>
      <c r="E143" s="376"/>
      <c r="F143" s="376"/>
      <c r="G143" s="376"/>
      <c r="H143" s="377"/>
      <c r="I143" s="142"/>
    </row>
    <row r="144" spans="2:9" ht="109.5" customHeight="1" x14ac:dyDescent="0.35">
      <c r="B144" s="26"/>
      <c r="C144" s="21" t="s">
        <v>210</v>
      </c>
      <c r="D144" s="376" t="s">
        <v>260</v>
      </c>
      <c r="E144" s="376"/>
      <c r="F144" s="376"/>
      <c r="G144" s="376"/>
      <c r="H144" s="377"/>
      <c r="I144" s="142"/>
    </row>
    <row r="145" spans="2:9" ht="53.25" customHeight="1" x14ac:dyDescent="0.35">
      <c r="B145" s="26"/>
      <c r="C145" s="21" t="s">
        <v>211</v>
      </c>
      <c r="D145" s="376" t="s">
        <v>224</v>
      </c>
      <c r="E145" s="376"/>
      <c r="F145" s="376"/>
      <c r="G145" s="376"/>
      <c r="H145" s="377"/>
      <c r="I145" s="142"/>
    </row>
    <row r="146" spans="2:9" ht="71.25" customHeight="1" x14ac:dyDescent="0.35">
      <c r="B146" s="26"/>
      <c r="C146" s="21" t="s">
        <v>212</v>
      </c>
      <c r="D146" s="381" t="s">
        <v>261</v>
      </c>
      <c r="E146" s="382"/>
      <c r="F146" s="382"/>
      <c r="G146" s="382"/>
      <c r="H146" s="383"/>
      <c r="I146" s="142"/>
    </row>
    <row r="147" spans="2:9" ht="86.25" customHeight="1" x14ac:dyDescent="0.35">
      <c r="B147" s="26"/>
      <c r="C147" s="27" t="s">
        <v>213</v>
      </c>
      <c r="D147" s="376" t="s">
        <v>262</v>
      </c>
      <c r="E147" s="376"/>
      <c r="F147" s="376"/>
      <c r="G147" s="376"/>
      <c r="H147" s="377"/>
      <c r="I147" s="142"/>
    </row>
    <row r="148" spans="2:9" ht="111" customHeight="1" x14ac:dyDescent="0.35">
      <c r="B148" s="28"/>
      <c r="C148" s="21" t="s">
        <v>214</v>
      </c>
      <c r="D148" s="378" t="s">
        <v>225</v>
      </c>
      <c r="E148" s="379"/>
      <c r="F148" s="379"/>
      <c r="G148" s="379"/>
      <c r="H148" s="380"/>
      <c r="I148" s="142"/>
    </row>
    <row r="149" spans="2:9" ht="201" customHeight="1" x14ac:dyDescent="0.35">
      <c r="B149" s="26"/>
      <c r="C149" s="21" t="s">
        <v>215</v>
      </c>
      <c r="D149" s="376" t="s">
        <v>226</v>
      </c>
      <c r="E149" s="376"/>
      <c r="F149" s="376"/>
      <c r="G149" s="376"/>
      <c r="H149" s="377"/>
      <c r="I149" s="142"/>
    </row>
    <row r="150" spans="2:9" ht="162" customHeight="1" x14ac:dyDescent="0.35">
      <c r="B150" s="26"/>
      <c r="C150" s="21" t="s">
        <v>216</v>
      </c>
      <c r="D150" s="381" t="s">
        <v>227</v>
      </c>
      <c r="E150" s="382"/>
      <c r="F150" s="382"/>
      <c r="G150" s="382"/>
      <c r="H150" s="383"/>
      <c r="I150" s="142"/>
    </row>
    <row r="151" spans="2:9" ht="107.25" customHeight="1" x14ac:dyDescent="0.35">
      <c r="B151" s="26"/>
      <c r="C151" s="21" t="s">
        <v>217</v>
      </c>
      <c r="D151" s="381" t="s">
        <v>228</v>
      </c>
      <c r="E151" s="382"/>
      <c r="F151" s="382"/>
      <c r="G151" s="382"/>
      <c r="H151" s="383"/>
      <c r="I151" s="142"/>
    </row>
    <row r="152" spans="2:9" s="25" customFormat="1" ht="87.75" customHeight="1" x14ac:dyDescent="0.35">
      <c r="B152" s="29"/>
      <c r="C152" s="30" t="s">
        <v>229</v>
      </c>
      <c r="D152" s="381" t="s">
        <v>263</v>
      </c>
      <c r="E152" s="382"/>
      <c r="F152" s="382"/>
      <c r="G152" s="382"/>
      <c r="H152" s="383"/>
      <c r="I152" s="142"/>
    </row>
    <row r="153" spans="2:9" ht="76.5" customHeight="1" thickBot="1" x14ac:dyDescent="0.4">
      <c r="B153" s="31"/>
      <c r="C153" s="32" t="s">
        <v>230</v>
      </c>
      <c r="D153" s="374" t="s">
        <v>231</v>
      </c>
      <c r="E153" s="374"/>
      <c r="F153" s="374"/>
      <c r="G153" s="374"/>
      <c r="H153" s="375"/>
      <c r="I153" s="142"/>
    </row>
    <row r="154" spans="2:9" ht="22.5" customHeight="1" thickBot="1" x14ac:dyDescent="0.4">
      <c r="B154" s="33"/>
      <c r="C154" s="242"/>
      <c r="D154" s="22"/>
      <c r="E154" s="144"/>
      <c r="F154" s="144"/>
      <c r="G154" s="35"/>
      <c r="H154" s="36"/>
      <c r="I154" s="142"/>
    </row>
    <row r="155" spans="2:9" ht="65.25" customHeight="1" x14ac:dyDescent="0.35">
      <c r="B155" s="37" t="s">
        <v>0</v>
      </c>
      <c r="C155" s="147" t="s">
        <v>1</v>
      </c>
      <c r="D155" s="39" t="s">
        <v>2</v>
      </c>
      <c r="E155" s="147" t="s">
        <v>146</v>
      </c>
      <c r="F155" s="149" t="s">
        <v>147</v>
      </c>
      <c r="G155" s="41" t="s">
        <v>3</v>
      </c>
      <c r="H155" s="42" t="s">
        <v>148</v>
      </c>
      <c r="I155" s="142"/>
    </row>
    <row r="156" spans="2:9" ht="26.25" customHeight="1" x14ac:dyDescent="0.35">
      <c r="B156" s="16">
        <v>1</v>
      </c>
      <c r="C156" s="17">
        <v>2</v>
      </c>
      <c r="D156" s="43">
        <v>3</v>
      </c>
      <c r="E156" s="17">
        <v>4</v>
      </c>
      <c r="F156" s="44">
        <v>5</v>
      </c>
      <c r="G156" s="45">
        <v>6</v>
      </c>
      <c r="H156" s="290">
        <v>7</v>
      </c>
      <c r="I156" s="291"/>
    </row>
    <row r="157" spans="2:9" ht="21" customHeight="1" x14ac:dyDescent="0.35">
      <c r="B157" s="46"/>
      <c r="C157" s="47"/>
      <c r="D157" s="269" t="s">
        <v>232</v>
      </c>
      <c r="E157" s="48"/>
      <c r="F157" s="49"/>
      <c r="G157" s="50"/>
      <c r="H157" s="51"/>
      <c r="I157" s="142"/>
    </row>
    <row r="158" spans="2:9" ht="33.75" customHeight="1" x14ac:dyDescent="0.35">
      <c r="B158" s="52"/>
      <c r="C158" s="53">
        <v>0.1</v>
      </c>
      <c r="D158" s="54" t="s">
        <v>233</v>
      </c>
      <c r="E158" s="55" t="s">
        <v>241</v>
      </c>
      <c r="F158" s="56">
        <v>1</v>
      </c>
      <c r="G158" s="152"/>
      <c r="H158" s="58">
        <f>F158*G158</f>
        <v>0</v>
      </c>
      <c r="I158" s="142"/>
    </row>
    <row r="159" spans="2:9" ht="30.75" customHeight="1" x14ac:dyDescent="0.35">
      <c r="B159" s="52"/>
      <c r="C159" s="53">
        <v>0.2</v>
      </c>
      <c r="D159" s="54" t="s">
        <v>234</v>
      </c>
      <c r="E159" s="55" t="s">
        <v>241</v>
      </c>
      <c r="F159" s="56">
        <v>1</v>
      </c>
      <c r="G159" s="152"/>
      <c r="H159" s="58">
        <f t="shared" ref="H159:H163" si="8">F159*G159</f>
        <v>0</v>
      </c>
      <c r="I159" s="142"/>
    </row>
    <row r="160" spans="2:9" ht="53.25" customHeight="1" x14ac:dyDescent="0.35">
      <c r="B160" s="52"/>
      <c r="C160" s="53">
        <v>0.3</v>
      </c>
      <c r="D160" s="54" t="s">
        <v>235</v>
      </c>
      <c r="E160" s="55" t="s">
        <v>241</v>
      </c>
      <c r="F160" s="56">
        <v>1</v>
      </c>
      <c r="G160" s="152"/>
      <c r="H160" s="58">
        <f t="shared" si="8"/>
        <v>0</v>
      </c>
      <c r="I160" s="142"/>
    </row>
    <row r="161" spans="2:9" ht="30.75" customHeight="1" x14ac:dyDescent="0.35">
      <c r="B161" s="52"/>
      <c r="C161" s="53">
        <v>0.4</v>
      </c>
      <c r="D161" s="54" t="s">
        <v>236</v>
      </c>
      <c r="E161" s="55" t="s">
        <v>241</v>
      </c>
      <c r="F161" s="56">
        <v>1</v>
      </c>
      <c r="G161" s="152"/>
      <c r="H161" s="58">
        <f t="shared" si="8"/>
        <v>0</v>
      </c>
      <c r="I161" s="142"/>
    </row>
    <row r="162" spans="2:9" ht="30.75" customHeight="1" x14ac:dyDescent="0.35">
      <c r="B162" s="52"/>
      <c r="C162" s="53">
        <v>0.5</v>
      </c>
      <c r="D162" s="54" t="s">
        <v>237</v>
      </c>
      <c r="E162" s="55" t="s">
        <v>241</v>
      </c>
      <c r="F162" s="56">
        <v>1</v>
      </c>
      <c r="G162" s="152"/>
      <c r="H162" s="58">
        <f t="shared" si="8"/>
        <v>0</v>
      </c>
      <c r="I162" s="142"/>
    </row>
    <row r="163" spans="2:9" ht="55.5" customHeight="1" thickBot="1" x14ac:dyDescent="0.4">
      <c r="B163" s="110"/>
      <c r="C163" s="111">
        <v>0.6</v>
      </c>
      <c r="D163" s="112" t="s">
        <v>238</v>
      </c>
      <c r="E163" s="113" t="s">
        <v>241</v>
      </c>
      <c r="F163" s="193">
        <v>1</v>
      </c>
      <c r="G163" s="194"/>
      <c r="H163" s="115">
        <f t="shared" si="8"/>
        <v>0</v>
      </c>
      <c r="I163" s="142"/>
    </row>
    <row r="164" spans="2:9" ht="18.75" thickBot="1" x14ac:dyDescent="0.4">
      <c r="B164" s="316" t="s">
        <v>239</v>
      </c>
      <c r="C164" s="317"/>
      <c r="D164" s="317"/>
      <c r="E164" s="317"/>
      <c r="F164" s="317"/>
      <c r="G164" s="318"/>
      <c r="H164" s="72">
        <f>SUM(H158:H163)</f>
        <v>0</v>
      </c>
      <c r="I164" s="142"/>
    </row>
    <row r="165" spans="2:9" ht="21.75" customHeight="1" x14ac:dyDescent="0.35">
      <c r="B165" s="126"/>
      <c r="C165" s="248"/>
      <c r="D165" s="333" t="s">
        <v>4</v>
      </c>
      <c r="E165" s="334"/>
      <c r="F165" s="334"/>
      <c r="G165" s="334"/>
      <c r="H165" s="335"/>
      <c r="I165" s="142"/>
    </row>
    <row r="166" spans="2:9" ht="72" customHeight="1" x14ac:dyDescent="0.35">
      <c r="B166" s="61">
        <v>1</v>
      </c>
      <c r="C166" s="53" t="s">
        <v>5</v>
      </c>
      <c r="D166" s="243" t="s">
        <v>85</v>
      </c>
      <c r="E166" s="220" t="s">
        <v>58</v>
      </c>
      <c r="F166" s="69">
        <v>572</v>
      </c>
      <c r="G166" s="70"/>
      <c r="H166" s="65">
        <f>F166*G166</f>
        <v>0</v>
      </c>
      <c r="I166" s="142"/>
    </row>
    <row r="167" spans="2:9" ht="37.5" customHeight="1" x14ac:dyDescent="0.35">
      <c r="B167" s="61">
        <v>2</v>
      </c>
      <c r="C167" s="53" t="s">
        <v>6</v>
      </c>
      <c r="D167" s="243" t="s">
        <v>174</v>
      </c>
      <c r="E167" s="220" t="s">
        <v>59</v>
      </c>
      <c r="F167" s="69">
        <v>80</v>
      </c>
      <c r="G167" s="70"/>
      <c r="H167" s="65">
        <f t="shared" ref="H167:H172" si="9">F167*G167</f>
        <v>0</v>
      </c>
      <c r="I167" s="142"/>
    </row>
    <row r="168" spans="2:9" ht="37.5" customHeight="1" x14ac:dyDescent="0.35">
      <c r="B168" s="61">
        <v>3</v>
      </c>
      <c r="C168" s="53" t="s">
        <v>22</v>
      </c>
      <c r="D168" s="243" t="s">
        <v>175</v>
      </c>
      <c r="E168" s="220" t="s">
        <v>59</v>
      </c>
      <c r="F168" s="69">
        <v>30</v>
      </c>
      <c r="G168" s="70"/>
      <c r="H168" s="65">
        <f t="shared" si="9"/>
        <v>0</v>
      </c>
      <c r="I168" s="142"/>
    </row>
    <row r="169" spans="2:9" ht="36" customHeight="1" x14ac:dyDescent="0.35">
      <c r="B169" s="61">
        <v>4</v>
      </c>
      <c r="C169" s="53" t="s">
        <v>23</v>
      </c>
      <c r="D169" s="243" t="s">
        <v>176</v>
      </c>
      <c r="E169" s="220" t="s">
        <v>59</v>
      </c>
      <c r="F169" s="69">
        <v>2</v>
      </c>
      <c r="G169" s="70"/>
      <c r="H169" s="65">
        <f t="shared" si="9"/>
        <v>0</v>
      </c>
      <c r="I169" s="142"/>
    </row>
    <row r="170" spans="2:9" ht="54" customHeight="1" x14ac:dyDescent="0.35">
      <c r="B170" s="61">
        <v>5</v>
      </c>
      <c r="C170" s="53" t="s">
        <v>24</v>
      </c>
      <c r="D170" s="243" t="s">
        <v>177</v>
      </c>
      <c r="E170" s="220" t="s">
        <v>59</v>
      </c>
      <c r="F170" s="69">
        <v>110</v>
      </c>
      <c r="G170" s="70"/>
      <c r="H170" s="65">
        <f t="shared" si="9"/>
        <v>0</v>
      </c>
      <c r="I170" s="142"/>
    </row>
    <row r="171" spans="2:9" ht="57" customHeight="1" x14ac:dyDescent="0.35">
      <c r="B171" s="61">
        <v>6</v>
      </c>
      <c r="C171" s="53" t="s">
        <v>77</v>
      </c>
      <c r="D171" s="243" t="s">
        <v>178</v>
      </c>
      <c r="E171" s="220" t="s">
        <v>51</v>
      </c>
      <c r="F171" s="69">
        <v>100</v>
      </c>
      <c r="G171" s="70"/>
      <c r="H171" s="65">
        <f t="shared" si="9"/>
        <v>0</v>
      </c>
      <c r="I171" s="142"/>
    </row>
    <row r="172" spans="2:9" ht="141.75" customHeight="1" thickBot="1" x14ac:dyDescent="0.4">
      <c r="B172" s="117">
        <v>7</v>
      </c>
      <c r="C172" s="111" t="s">
        <v>79</v>
      </c>
      <c r="D172" s="284" t="s">
        <v>246</v>
      </c>
      <c r="E172" s="250" t="s">
        <v>100</v>
      </c>
      <c r="F172" s="219">
        <v>1</v>
      </c>
      <c r="G172" s="185"/>
      <c r="H172" s="121">
        <f t="shared" si="9"/>
        <v>0</v>
      </c>
      <c r="I172" s="142"/>
    </row>
    <row r="173" spans="2:9" ht="18.75" thickBot="1" x14ac:dyDescent="0.4">
      <c r="B173" s="122"/>
      <c r="C173" s="123"/>
      <c r="D173" s="297" t="s">
        <v>131</v>
      </c>
      <c r="E173" s="397"/>
      <c r="F173" s="397"/>
      <c r="G173" s="398"/>
      <c r="H173" s="72">
        <f>SUM(H166:H172)</f>
        <v>0</v>
      </c>
      <c r="I173" s="142"/>
    </row>
    <row r="174" spans="2:9" ht="26.25" customHeight="1" x14ac:dyDescent="0.35">
      <c r="B174" s="126"/>
      <c r="C174" s="248"/>
      <c r="D174" s="333" t="s">
        <v>21</v>
      </c>
      <c r="E174" s="334"/>
      <c r="F174" s="334"/>
      <c r="G174" s="334"/>
      <c r="H174" s="335"/>
      <c r="I174" s="142"/>
    </row>
    <row r="175" spans="2:9" ht="70.5" customHeight="1" x14ac:dyDescent="0.35">
      <c r="B175" s="61">
        <v>8</v>
      </c>
      <c r="C175" s="239" t="s">
        <v>7</v>
      </c>
      <c r="D175" s="285" t="s">
        <v>180</v>
      </c>
      <c r="E175" s="220" t="s">
        <v>51</v>
      </c>
      <c r="F175" s="69">
        <v>4650</v>
      </c>
      <c r="G175" s="70"/>
      <c r="H175" s="74">
        <f>F175*G175</f>
        <v>0</v>
      </c>
      <c r="I175" s="142"/>
    </row>
    <row r="176" spans="2:9" ht="70.5" customHeight="1" x14ac:dyDescent="0.35">
      <c r="B176" s="61">
        <v>9</v>
      </c>
      <c r="C176" s="239" t="s">
        <v>8</v>
      </c>
      <c r="D176" s="243" t="s">
        <v>181</v>
      </c>
      <c r="E176" s="220" t="s">
        <v>59</v>
      </c>
      <c r="F176" s="69">
        <v>100</v>
      </c>
      <c r="G176" s="70"/>
      <c r="H176" s="74">
        <f t="shared" ref="H176:H177" si="10">F176*G176</f>
        <v>0</v>
      </c>
      <c r="I176" s="142"/>
    </row>
    <row r="177" spans="2:9" ht="72.75" customHeight="1" thickBot="1" x14ac:dyDescent="0.4">
      <c r="B177" s="117">
        <v>10</v>
      </c>
      <c r="C177" s="259" t="s">
        <v>9</v>
      </c>
      <c r="D177" s="284" t="s">
        <v>182</v>
      </c>
      <c r="E177" s="252" t="s">
        <v>51</v>
      </c>
      <c r="F177" s="219">
        <v>210</v>
      </c>
      <c r="G177" s="185"/>
      <c r="H177" s="125">
        <f t="shared" si="10"/>
        <v>0</v>
      </c>
      <c r="I177" s="142"/>
    </row>
    <row r="178" spans="2:9" ht="18.75" thickBot="1" x14ac:dyDescent="0.4">
      <c r="B178" s="122"/>
      <c r="C178" s="123"/>
      <c r="D178" s="297" t="s">
        <v>132</v>
      </c>
      <c r="E178" s="298"/>
      <c r="F178" s="298"/>
      <c r="G178" s="298"/>
      <c r="H178" s="72">
        <f>SUM(H175:H177)</f>
        <v>0</v>
      </c>
      <c r="I178" s="142"/>
    </row>
    <row r="179" spans="2:9" x14ac:dyDescent="0.35">
      <c r="B179" s="126"/>
      <c r="C179" s="127"/>
      <c r="D179" s="399" t="s">
        <v>13</v>
      </c>
      <c r="E179" s="302"/>
      <c r="F179" s="302"/>
      <c r="G179" s="302"/>
      <c r="H179" s="303"/>
      <c r="I179" s="142"/>
    </row>
    <row r="180" spans="2:9" ht="54" customHeight="1" thickBot="1" x14ac:dyDescent="0.4">
      <c r="B180" s="61">
        <v>11</v>
      </c>
      <c r="C180" s="222" t="s">
        <v>10</v>
      </c>
      <c r="D180" s="243" t="s">
        <v>183</v>
      </c>
      <c r="E180" s="223" t="s">
        <v>100</v>
      </c>
      <c r="F180" s="69">
        <v>14</v>
      </c>
      <c r="G180" s="70"/>
      <c r="H180" s="65">
        <f>F180*G180</f>
        <v>0</v>
      </c>
      <c r="I180" s="142"/>
    </row>
    <row r="181" spans="2:9" ht="18.75" thickBot="1" x14ac:dyDescent="0.4">
      <c r="B181" s="61"/>
      <c r="C181" s="62"/>
      <c r="D181" s="393" t="s">
        <v>149</v>
      </c>
      <c r="E181" s="394"/>
      <c r="F181" s="394"/>
      <c r="G181" s="394"/>
      <c r="H181" s="72">
        <f>H180</f>
        <v>0</v>
      </c>
      <c r="I181" s="142"/>
    </row>
    <row r="182" spans="2:9" x14ac:dyDescent="0.35">
      <c r="B182" s="61"/>
      <c r="C182" s="73"/>
      <c r="D182" s="390" t="s">
        <v>133</v>
      </c>
      <c r="E182" s="391"/>
      <c r="F182" s="391"/>
      <c r="G182" s="391"/>
      <c r="H182" s="392"/>
      <c r="I182" s="142"/>
    </row>
    <row r="183" spans="2:9" ht="35.25" customHeight="1" x14ac:dyDescent="0.35">
      <c r="B183" s="61">
        <v>12</v>
      </c>
      <c r="C183" s="76" t="s">
        <v>98</v>
      </c>
      <c r="D183" s="243" t="s">
        <v>184</v>
      </c>
      <c r="E183" s="223" t="s">
        <v>58</v>
      </c>
      <c r="F183" s="69">
        <v>240</v>
      </c>
      <c r="G183" s="70"/>
      <c r="H183" s="65">
        <f>F183*G183</f>
        <v>0</v>
      </c>
      <c r="I183" s="142"/>
    </row>
    <row r="184" spans="2:9" ht="51.75" customHeight="1" x14ac:dyDescent="0.35">
      <c r="B184" s="61">
        <v>13</v>
      </c>
      <c r="C184" s="76" t="s">
        <v>134</v>
      </c>
      <c r="D184" s="243" t="s">
        <v>197</v>
      </c>
      <c r="E184" s="223" t="s">
        <v>58</v>
      </c>
      <c r="F184" s="69">
        <v>240</v>
      </c>
      <c r="G184" s="70"/>
      <c r="H184" s="65">
        <f t="shared" ref="H184:H193" si="11">F184*G184</f>
        <v>0</v>
      </c>
      <c r="I184" s="142"/>
    </row>
    <row r="185" spans="2:9" ht="51.75" customHeight="1" x14ac:dyDescent="0.35">
      <c r="B185" s="61">
        <v>14</v>
      </c>
      <c r="C185" s="76" t="s">
        <v>135</v>
      </c>
      <c r="D185" s="243" t="s">
        <v>192</v>
      </c>
      <c r="E185" s="223" t="s">
        <v>51</v>
      </c>
      <c r="F185" s="69">
        <v>80</v>
      </c>
      <c r="G185" s="70"/>
      <c r="H185" s="65">
        <f t="shared" si="11"/>
        <v>0</v>
      </c>
      <c r="I185" s="142"/>
    </row>
    <row r="186" spans="2:9" ht="66.75" customHeight="1" x14ac:dyDescent="0.35">
      <c r="B186" s="61">
        <v>15</v>
      </c>
      <c r="C186" s="76" t="s">
        <v>136</v>
      </c>
      <c r="D186" s="243" t="s">
        <v>185</v>
      </c>
      <c r="E186" s="223" t="s">
        <v>58</v>
      </c>
      <c r="F186" s="69">
        <v>100</v>
      </c>
      <c r="G186" s="70"/>
      <c r="H186" s="65">
        <f t="shared" si="11"/>
        <v>0</v>
      </c>
      <c r="I186" s="142"/>
    </row>
    <row r="187" spans="2:9" ht="71.25" customHeight="1" x14ac:dyDescent="0.35">
      <c r="B187" s="61">
        <v>16</v>
      </c>
      <c r="C187" s="76" t="s">
        <v>137</v>
      </c>
      <c r="D187" s="285" t="s">
        <v>87</v>
      </c>
      <c r="E187" s="223" t="s">
        <v>51</v>
      </c>
      <c r="F187" s="69">
        <v>4650</v>
      </c>
      <c r="G187" s="70"/>
      <c r="H187" s="65">
        <f t="shared" si="11"/>
        <v>0</v>
      </c>
      <c r="I187" s="142"/>
    </row>
    <row r="188" spans="2:9" ht="86.25" customHeight="1" x14ac:dyDescent="0.35">
      <c r="B188" s="61">
        <v>17</v>
      </c>
      <c r="C188" s="76" t="s">
        <v>138</v>
      </c>
      <c r="D188" s="243" t="s">
        <v>186</v>
      </c>
      <c r="E188" s="223" t="s">
        <v>88</v>
      </c>
      <c r="F188" s="69">
        <v>30</v>
      </c>
      <c r="G188" s="70"/>
      <c r="H188" s="65">
        <f t="shared" si="11"/>
        <v>0</v>
      </c>
      <c r="I188" s="142"/>
    </row>
    <row r="189" spans="2:9" ht="52.5" customHeight="1" x14ac:dyDescent="0.35">
      <c r="B189" s="61">
        <v>18</v>
      </c>
      <c r="C189" s="76" t="s">
        <v>139</v>
      </c>
      <c r="D189" s="243" t="s">
        <v>187</v>
      </c>
      <c r="E189" s="223" t="s">
        <v>88</v>
      </c>
      <c r="F189" s="69">
        <v>70</v>
      </c>
      <c r="G189" s="70"/>
      <c r="H189" s="65">
        <f t="shared" si="11"/>
        <v>0</v>
      </c>
      <c r="I189" s="142"/>
    </row>
    <row r="190" spans="2:9" ht="53.25" customHeight="1" x14ac:dyDescent="0.35">
      <c r="B190" s="61">
        <v>19</v>
      </c>
      <c r="C190" s="76" t="s">
        <v>140</v>
      </c>
      <c r="D190" s="243" t="s">
        <v>194</v>
      </c>
      <c r="E190" s="223" t="s">
        <v>51</v>
      </c>
      <c r="F190" s="69">
        <v>210</v>
      </c>
      <c r="G190" s="70"/>
      <c r="H190" s="65">
        <f t="shared" si="11"/>
        <v>0</v>
      </c>
      <c r="I190" s="142"/>
    </row>
    <row r="191" spans="2:9" ht="50.25" customHeight="1" x14ac:dyDescent="0.35">
      <c r="B191" s="61">
        <v>20</v>
      </c>
      <c r="C191" s="76" t="s">
        <v>141</v>
      </c>
      <c r="D191" s="243" t="s">
        <v>188</v>
      </c>
      <c r="E191" s="223" t="s">
        <v>51</v>
      </c>
      <c r="F191" s="69">
        <v>4650</v>
      </c>
      <c r="G191" s="70"/>
      <c r="H191" s="65">
        <f t="shared" si="11"/>
        <v>0</v>
      </c>
      <c r="I191" s="142"/>
    </row>
    <row r="192" spans="2:9" ht="51" customHeight="1" x14ac:dyDescent="0.35">
      <c r="B192" s="61">
        <v>21</v>
      </c>
      <c r="C192" s="76" t="s">
        <v>142</v>
      </c>
      <c r="D192" s="243" t="s">
        <v>190</v>
      </c>
      <c r="E192" s="223" t="s">
        <v>51</v>
      </c>
      <c r="F192" s="69">
        <v>60</v>
      </c>
      <c r="G192" s="70"/>
      <c r="H192" s="65">
        <f t="shared" si="11"/>
        <v>0</v>
      </c>
      <c r="I192" s="142"/>
    </row>
    <row r="193" spans="2:9" ht="52.5" customHeight="1" thickBot="1" x14ac:dyDescent="0.4">
      <c r="B193" s="117">
        <v>22</v>
      </c>
      <c r="C193" s="131" t="s">
        <v>171</v>
      </c>
      <c r="D193" s="284" t="s">
        <v>195</v>
      </c>
      <c r="E193" s="255" t="s">
        <v>51</v>
      </c>
      <c r="F193" s="219">
        <v>40</v>
      </c>
      <c r="G193" s="185"/>
      <c r="H193" s="121">
        <f t="shared" si="11"/>
        <v>0</v>
      </c>
      <c r="I193" s="142"/>
    </row>
    <row r="194" spans="2:9" ht="18.75" thickBot="1" x14ac:dyDescent="0.4">
      <c r="B194" s="122"/>
      <c r="C194" s="123"/>
      <c r="D194" s="297" t="s">
        <v>143</v>
      </c>
      <c r="E194" s="298"/>
      <c r="F194" s="298"/>
      <c r="G194" s="298"/>
      <c r="H194" s="72">
        <f>SUM(H183:H193)</f>
        <v>0</v>
      </c>
      <c r="I194" s="142"/>
    </row>
    <row r="195" spans="2:9" x14ac:dyDescent="0.35">
      <c r="B195" s="225"/>
      <c r="C195" s="83"/>
      <c r="D195" s="329" t="s">
        <v>45</v>
      </c>
      <c r="E195" s="330"/>
      <c r="F195" s="330"/>
      <c r="G195" s="330"/>
      <c r="H195" s="214"/>
      <c r="I195" s="142"/>
    </row>
    <row r="196" spans="2:9" x14ac:dyDescent="0.35">
      <c r="B196" s="226"/>
      <c r="C196" s="86"/>
      <c r="D196" s="227" t="s">
        <v>243</v>
      </c>
      <c r="E196" s="266"/>
      <c r="F196" s="228"/>
      <c r="G196" s="257"/>
      <c r="H196" s="215">
        <f>H164</f>
        <v>0</v>
      </c>
      <c r="I196" s="142"/>
    </row>
    <row r="197" spans="2:9" x14ac:dyDescent="0.35">
      <c r="B197" s="229"/>
      <c r="C197" s="60"/>
      <c r="D197" s="227" t="s">
        <v>11</v>
      </c>
      <c r="E197" s="266"/>
      <c r="F197" s="228"/>
      <c r="G197" s="257"/>
      <c r="H197" s="216">
        <f>H173</f>
        <v>0</v>
      </c>
      <c r="I197" s="142"/>
    </row>
    <row r="198" spans="2:9" x14ac:dyDescent="0.35">
      <c r="B198" s="230"/>
      <c r="C198" s="89"/>
      <c r="D198" s="227" t="s">
        <v>25</v>
      </c>
      <c r="E198" s="266"/>
      <c r="F198" s="228"/>
      <c r="G198" s="257"/>
      <c r="H198" s="216">
        <f>H178</f>
        <v>0</v>
      </c>
      <c r="I198" s="142"/>
    </row>
    <row r="199" spans="2:9" x14ac:dyDescent="0.35">
      <c r="B199" s="230"/>
      <c r="C199" s="89"/>
      <c r="D199" s="227" t="s">
        <v>26</v>
      </c>
      <c r="E199" s="266"/>
      <c r="F199" s="228"/>
      <c r="G199" s="257"/>
      <c r="H199" s="216">
        <f>H181</f>
        <v>0</v>
      </c>
      <c r="I199" s="142"/>
    </row>
    <row r="200" spans="2:9" ht="18.75" thickBot="1" x14ac:dyDescent="0.4">
      <c r="B200" s="231"/>
      <c r="C200" s="232"/>
      <c r="D200" s="319" t="s">
        <v>27</v>
      </c>
      <c r="E200" s="320"/>
      <c r="F200" s="320"/>
      <c r="G200" s="320"/>
      <c r="H200" s="217">
        <f>H194</f>
        <v>0</v>
      </c>
      <c r="I200" s="142"/>
    </row>
    <row r="201" spans="2:9" ht="18.75" thickBot="1" x14ac:dyDescent="0.4">
      <c r="B201" s="233"/>
      <c r="C201" s="93"/>
      <c r="D201" s="244" t="s">
        <v>198</v>
      </c>
      <c r="E201" s="268"/>
      <c r="F201" s="245"/>
      <c r="G201" s="262"/>
      <c r="H201" s="94">
        <f>SUM(H196:H200)</f>
        <v>0</v>
      </c>
      <c r="I201" s="142"/>
    </row>
    <row r="202" spans="2:9" ht="33.75" customHeight="1" thickBot="1" x14ac:dyDescent="0.4">
      <c r="I202" s="142"/>
    </row>
    <row r="203" spans="2:9" ht="18.75" thickBot="1" x14ac:dyDescent="0.4">
      <c r="B203" s="321" t="s">
        <v>42</v>
      </c>
      <c r="C203" s="322"/>
      <c r="D203" s="322"/>
      <c r="E203" s="322"/>
      <c r="F203" s="322"/>
      <c r="G203" s="322"/>
      <c r="H203" s="323"/>
      <c r="I203" s="142"/>
    </row>
    <row r="204" spans="2:9" ht="18.75" thickBot="1" x14ac:dyDescent="0.4">
      <c r="B204" s="386">
        <v>1</v>
      </c>
      <c r="C204" s="387"/>
      <c r="D204" s="388" t="s">
        <v>41</v>
      </c>
      <c r="E204" s="389"/>
      <c r="F204" s="389" t="s">
        <v>12</v>
      </c>
      <c r="G204" s="389"/>
      <c r="H204" s="94">
        <f>H68</f>
        <v>0</v>
      </c>
      <c r="I204" s="142"/>
    </row>
    <row r="205" spans="2:9" ht="18.75" thickBot="1" x14ac:dyDescent="0.4">
      <c r="B205" s="386">
        <v>2</v>
      </c>
      <c r="C205" s="387"/>
      <c r="D205" s="388" t="s">
        <v>44</v>
      </c>
      <c r="E205" s="389"/>
      <c r="F205" s="389" t="s">
        <v>12</v>
      </c>
      <c r="G205" s="389"/>
      <c r="H205" s="263">
        <f>H133</f>
        <v>0</v>
      </c>
      <c r="I205" s="142"/>
    </row>
    <row r="206" spans="2:9" ht="18.75" thickBot="1" x14ac:dyDescent="0.4">
      <c r="B206" s="386">
        <v>3</v>
      </c>
      <c r="C206" s="387"/>
      <c r="D206" s="388" t="s">
        <v>46</v>
      </c>
      <c r="E206" s="389"/>
      <c r="F206" s="389" t="s">
        <v>12</v>
      </c>
      <c r="G206" s="389"/>
      <c r="H206" s="263">
        <f>H201</f>
        <v>0</v>
      </c>
      <c r="I206" s="142"/>
    </row>
    <row r="207" spans="2:9" ht="18.75" thickBot="1" x14ac:dyDescent="0.4">
      <c r="B207" s="386"/>
      <c r="C207" s="387"/>
      <c r="D207" s="388" t="s">
        <v>199</v>
      </c>
      <c r="E207" s="389"/>
      <c r="F207" s="389" t="s">
        <v>12</v>
      </c>
      <c r="G207" s="389"/>
      <c r="H207" s="263">
        <f>SUM(H204:H206)</f>
        <v>0</v>
      </c>
      <c r="I207" s="142"/>
    </row>
    <row r="208" spans="2:9" x14ac:dyDescent="0.35">
      <c r="I208" s="142"/>
    </row>
    <row r="209" spans="4:9" x14ac:dyDescent="0.35">
      <c r="I209" s="142"/>
    </row>
    <row r="210" spans="4:9" x14ac:dyDescent="0.35">
      <c r="D210" s="5" t="s">
        <v>162</v>
      </c>
      <c r="E210" s="8"/>
      <c r="F210" s="210"/>
      <c r="G210" s="211"/>
      <c r="H210" s="212"/>
      <c r="I210" s="142"/>
    </row>
    <row r="211" spans="4:9" x14ac:dyDescent="0.35">
      <c r="D211" s="5" t="s">
        <v>163</v>
      </c>
      <c r="E211" s="8"/>
      <c r="F211" s="210"/>
      <c r="G211" s="211"/>
      <c r="H211" s="212"/>
      <c r="I211" s="142"/>
    </row>
    <row r="212" spans="4:9" x14ac:dyDescent="0.35">
      <c r="D212" s="5" t="s">
        <v>164</v>
      </c>
      <c r="E212" s="8"/>
      <c r="F212" s="210"/>
      <c r="G212" s="211"/>
      <c r="H212" s="212"/>
      <c r="I212" s="142"/>
    </row>
  </sheetData>
  <sheetProtection algorithmName="SHA-512" hashValue="CgINwryZeZHS4McSApZjlZzeTJIfW0ZzJkhMYDK7A6VbAvzC3x3kKT7eTwo9PdulWGeANe6WrU71+OQRgid2Hg==" saltValue="FBRm3klz/Z/v0genIdTcTg==" spinCount="100000" sheet="1" objects="1" scenarios="1"/>
  <mergeCells count="99">
    <mergeCell ref="D14:H14"/>
    <mergeCell ref="D10:H10"/>
    <mergeCell ref="D11:H11"/>
    <mergeCell ref="D49:H49"/>
    <mergeCell ref="D15:H15"/>
    <mergeCell ref="D16:H16"/>
    <mergeCell ref="D12:H12"/>
    <mergeCell ref="D18:H18"/>
    <mergeCell ref="D19:H19"/>
    <mergeCell ref="B30:G30"/>
    <mergeCell ref="D31:H31"/>
    <mergeCell ref="D40:G40"/>
    <mergeCell ref="D41:H41"/>
    <mergeCell ref="D45:G45"/>
    <mergeCell ref="D46:H46"/>
    <mergeCell ref="D48:G48"/>
    <mergeCell ref="D173:G173"/>
    <mergeCell ref="D174:H174"/>
    <mergeCell ref="D179:H179"/>
    <mergeCell ref="D87:H87"/>
    <mergeCell ref="D67:G67"/>
    <mergeCell ref="D114:H114"/>
    <mergeCell ref="D128:G128"/>
    <mergeCell ref="D113:G113"/>
    <mergeCell ref="D127:G127"/>
    <mergeCell ref="D165:H165"/>
    <mergeCell ref="B70:H70"/>
    <mergeCell ref="B71:H71"/>
    <mergeCell ref="B135:H135"/>
    <mergeCell ref="B136:H136"/>
    <mergeCell ref="D77:H77"/>
    <mergeCell ref="D78:H78"/>
    <mergeCell ref="D182:H182"/>
    <mergeCell ref="D178:G178"/>
    <mergeCell ref="D181:G181"/>
    <mergeCell ref="D17:H17"/>
    <mergeCell ref="B206:C206"/>
    <mergeCell ref="D206:G206"/>
    <mergeCell ref="D194:G194"/>
    <mergeCell ref="D132:G132"/>
    <mergeCell ref="D133:G133"/>
    <mergeCell ref="B137:H137"/>
    <mergeCell ref="D68:G68"/>
    <mergeCell ref="B72:H72"/>
    <mergeCell ref="D100:H100"/>
    <mergeCell ref="D108:G108"/>
    <mergeCell ref="D109:H109"/>
    <mergeCell ref="D62:G62"/>
    <mergeCell ref="B207:C207"/>
    <mergeCell ref="D207:G207"/>
    <mergeCell ref="D195:G195"/>
    <mergeCell ref="D200:G200"/>
    <mergeCell ref="B203:H203"/>
    <mergeCell ref="B204:C204"/>
    <mergeCell ref="D204:G204"/>
    <mergeCell ref="B205:C205"/>
    <mergeCell ref="D205:G205"/>
    <mergeCell ref="D9:H9"/>
    <mergeCell ref="D4:H4"/>
    <mergeCell ref="D5:H5"/>
    <mergeCell ref="D6:H6"/>
    <mergeCell ref="D13:H13"/>
    <mergeCell ref="B1:H1"/>
    <mergeCell ref="B2:H2"/>
    <mergeCell ref="B3:H3"/>
    <mergeCell ref="D7:H7"/>
    <mergeCell ref="D8:H8"/>
    <mergeCell ref="D61:G61"/>
    <mergeCell ref="D73:H73"/>
    <mergeCell ref="D74:H74"/>
    <mergeCell ref="D75:H75"/>
    <mergeCell ref="D76:H76"/>
    <mergeCell ref="D79:H79"/>
    <mergeCell ref="D80:H80"/>
    <mergeCell ref="D81:H81"/>
    <mergeCell ref="D82:H82"/>
    <mergeCell ref="D83:H83"/>
    <mergeCell ref="D84:H84"/>
    <mergeCell ref="D85:H85"/>
    <mergeCell ref="D86:H86"/>
    <mergeCell ref="D88:H88"/>
    <mergeCell ref="B99:G99"/>
    <mergeCell ref="D138:H138"/>
    <mergeCell ref="D139:H139"/>
    <mergeCell ref="D140:H140"/>
    <mergeCell ref="D141:H141"/>
    <mergeCell ref="D142:H142"/>
    <mergeCell ref="D143:H143"/>
    <mergeCell ref="D144:H144"/>
    <mergeCell ref="D145:H145"/>
    <mergeCell ref="D146:H146"/>
    <mergeCell ref="D152:H152"/>
    <mergeCell ref="D153:H153"/>
    <mergeCell ref="B164:G164"/>
    <mergeCell ref="D147:H147"/>
    <mergeCell ref="D148:H148"/>
    <mergeCell ref="D149:H149"/>
    <mergeCell ref="D150:H150"/>
    <mergeCell ref="D151:H151"/>
  </mergeCells>
  <pageMargins left="0.70866141732283472" right="0.70866141732283472" top="0.74803149606299213" bottom="0.74803149606299213" header="0.31496062992125984" footer="0.31496062992125984"/>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5"/>
  <sheetViews>
    <sheetView view="pageBreakPreview" zoomScaleNormal="100" zoomScaleSheetLayoutView="100" workbookViewId="0">
      <selection activeCell="H4" sqref="H4"/>
    </sheetView>
  </sheetViews>
  <sheetFormatPr defaultColWidth="9.140625" defaultRowHeight="18" x14ac:dyDescent="0.35"/>
  <cols>
    <col min="1" max="1" width="5.5703125" style="9" customWidth="1"/>
    <col min="2" max="7" width="9.140625" style="9"/>
    <col min="8" max="8" width="23.7109375" style="10" customWidth="1"/>
    <col min="9" max="16384" width="9.140625" style="9"/>
  </cols>
  <sheetData>
    <row r="1" spans="2:8" ht="18.75" thickBot="1" x14ac:dyDescent="0.4"/>
    <row r="2" spans="2:8" s="11" customFormat="1" ht="107.25" customHeight="1" thickBot="1" x14ac:dyDescent="0.4">
      <c r="B2" s="345" t="s">
        <v>256</v>
      </c>
      <c r="C2" s="346"/>
      <c r="D2" s="346"/>
      <c r="E2" s="346"/>
      <c r="F2" s="346"/>
      <c r="G2" s="346"/>
      <c r="H2" s="347"/>
    </row>
    <row r="3" spans="2:8" s="15" customFormat="1" ht="35.25" customHeight="1" thickBot="1" x14ac:dyDescent="0.3">
      <c r="B3" s="403" t="s">
        <v>200</v>
      </c>
      <c r="C3" s="404"/>
      <c r="D3" s="404"/>
      <c r="E3" s="404"/>
      <c r="F3" s="404"/>
      <c r="G3" s="404"/>
      <c r="H3" s="405"/>
    </row>
    <row r="4" spans="2:8" ht="18.75" thickBot="1" x14ac:dyDescent="0.4">
      <c r="B4" s="400" t="s">
        <v>203</v>
      </c>
      <c r="C4" s="328"/>
      <c r="D4" s="328"/>
      <c r="E4" s="328"/>
      <c r="F4" s="328"/>
      <c r="G4" s="328"/>
      <c r="H4" s="4">
        <f>'Општина Демир Хисар'!H84</f>
        <v>0</v>
      </c>
    </row>
    <row r="5" spans="2:8" ht="18.75" thickBot="1" x14ac:dyDescent="0.4">
      <c r="B5" s="400" t="s">
        <v>33</v>
      </c>
      <c r="C5" s="328"/>
      <c r="D5" s="328"/>
      <c r="E5" s="328"/>
      <c r="F5" s="328"/>
      <c r="G5" s="328"/>
      <c r="H5" s="264">
        <f>'Општина Македонски Брод '!H72</f>
        <v>0</v>
      </c>
    </row>
    <row r="6" spans="2:8" ht="18.75" thickBot="1" x14ac:dyDescent="0.4">
      <c r="B6" s="400" t="s">
        <v>39</v>
      </c>
      <c r="C6" s="328"/>
      <c r="D6" s="328"/>
      <c r="E6" s="328"/>
      <c r="F6" s="328"/>
      <c r="G6" s="328"/>
      <c r="H6" s="264">
        <f>'Општина Прилеп'!H55</f>
        <v>0</v>
      </c>
    </row>
    <row r="7" spans="2:8" ht="18.75" thickBot="1" x14ac:dyDescent="0.4">
      <c r="B7" s="400" t="s">
        <v>47</v>
      </c>
      <c r="C7" s="328"/>
      <c r="D7" s="328"/>
      <c r="E7" s="328"/>
      <c r="F7" s="328"/>
      <c r="G7" s="328"/>
      <c r="H7" s="264">
        <f>'Општина Кавадарци'!H207</f>
        <v>0</v>
      </c>
    </row>
    <row r="8" spans="2:8" s="15" customFormat="1" ht="31.5" customHeight="1" thickBot="1" x14ac:dyDescent="0.3">
      <c r="B8" s="401" t="s">
        <v>219</v>
      </c>
      <c r="C8" s="407"/>
      <c r="D8" s="407"/>
      <c r="E8" s="407"/>
      <c r="F8" s="407"/>
      <c r="G8" s="407"/>
      <c r="H8" s="265">
        <f>SUM(H4:H7)</f>
        <v>0</v>
      </c>
    </row>
    <row r="9" spans="2:8" ht="42" customHeight="1" thickBot="1" x14ac:dyDescent="0.4">
      <c r="B9" s="406" t="s">
        <v>266</v>
      </c>
      <c r="C9" s="328"/>
      <c r="D9" s="328"/>
      <c r="E9" s="328"/>
      <c r="F9" s="328"/>
      <c r="G9" s="328"/>
      <c r="H9" s="264">
        <f>H8*10%</f>
        <v>0</v>
      </c>
    </row>
    <row r="10" spans="2:8" ht="18.75" thickBot="1" x14ac:dyDescent="0.4">
      <c r="B10" s="401" t="s">
        <v>201</v>
      </c>
      <c r="C10" s="402"/>
      <c r="D10" s="402"/>
      <c r="E10" s="402"/>
      <c r="F10" s="402"/>
      <c r="G10" s="402"/>
      <c r="H10" s="4">
        <f>H8+H9</f>
        <v>0</v>
      </c>
    </row>
    <row r="13" spans="2:8" s="11" customFormat="1" x14ac:dyDescent="0.35">
      <c r="B13" s="5" t="s">
        <v>162</v>
      </c>
      <c r="C13" s="6"/>
      <c r="D13" s="7"/>
      <c r="E13" s="8"/>
      <c r="F13" s="12"/>
      <c r="G13" s="13"/>
      <c r="H13" s="14"/>
    </row>
    <row r="14" spans="2:8" s="11" customFormat="1" x14ac:dyDescent="0.35">
      <c r="B14" s="5" t="s">
        <v>163</v>
      </c>
      <c r="C14" s="6"/>
      <c r="D14" s="7"/>
      <c r="E14" s="8"/>
      <c r="F14" s="12"/>
      <c r="G14" s="13"/>
      <c r="H14" s="14"/>
    </row>
    <row r="15" spans="2:8" s="11" customFormat="1" x14ac:dyDescent="0.35">
      <c r="B15" s="5" t="s">
        <v>164</v>
      </c>
      <c r="C15" s="6"/>
      <c r="D15" s="7"/>
      <c r="E15" s="8"/>
      <c r="F15" s="12"/>
      <c r="G15" s="13"/>
      <c r="H15" s="14"/>
    </row>
  </sheetData>
  <sheetProtection algorithmName="SHA-512" hashValue="EVMziZp53AKIWCPsnYQuupY11nlI/N0xO5ahNv1mbZyaMa47yqjzXl55MoHPg4DAkDEhCllOzOvW1cpcBUMfAQ==" saltValue="i+2UfdMkVy8pX3Ugm3RhoA==" spinCount="100000" sheet="1" objects="1" scenarios="1"/>
  <mergeCells count="9">
    <mergeCell ref="B2:H2"/>
    <mergeCell ref="B5:G5"/>
    <mergeCell ref="B6:G6"/>
    <mergeCell ref="B10:G10"/>
    <mergeCell ref="B7:G7"/>
    <mergeCell ref="B3:H3"/>
    <mergeCell ref="B4:G4"/>
    <mergeCell ref="B9:G9"/>
    <mergeCell ref="B8:G8"/>
  </mergeCells>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Општина Демир Хисар</vt:lpstr>
      <vt:lpstr>Општина Македонски Брод </vt:lpstr>
      <vt:lpstr>Општина Прилеп</vt:lpstr>
      <vt:lpstr>Општина Кавадарци</vt:lpstr>
      <vt:lpstr>Тендер 1 - Дел 4 - Рекапитулар</vt:lpstr>
      <vt:lpstr>'Општина Демир Хисар'!Print_Area</vt:lpstr>
      <vt:lpstr>'Општина Кавадарци'!Print_Area</vt:lpstr>
      <vt:lpstr>'Општина Македонски Брод '!Print_Area</vt:lpstr>
      <vt:lpstr>'Општина Прилеп'!Print_Area</vt:lpstr>
      <vt:lpstr>'Тендер 1 - Дел 4 - Рекапитулар'!Print_Area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2020-08-10T08:59:31Z</cp:lastPrinted>
  <dcterms:created xsi:type="dcterms:W3CDTF">2020-01-03T12:32:25Z</dcterms:created>
  <dcterms:modified xsi:type="dcterms:W3CDTF">2020-08-12T13:37:16Z</dcterms:modified>
</cp:coreProperties>
</file>