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MTV9\Desktop\Корегирани предмери\ОДКЛУЧЕНИ\"/>
    </mc:Choice>
  </mc:AlternateContent>
  <bookViews>
    <workbookView xWindow="-105" yWindow="-105" windowWidth="19425" windowHeight="10425" tabRatio="742"/>
  </bookViews>
  <sheets>
    <sheet name="Општина Кочани  " sheetId="8" r:id="rId1"/>
    <sheet name="Општина Кратово " sheetId="5" r:id="rId2"/>
    <sheet name="Општина Берово" sheetId="9" r:id="rId3"/>
    <sheet name="Општина Радовиш" sheetId="4" r:id="rId4"/>
    <sheet name="Тендер 1 - Дел 3 -Рекапитулар" sheetId="7" r:id="rId5"/>
  </sheets>
  <definedNames>
    <definedName name="_xlnm.Print_Area" localSheetId="2">'Општина Берово'!$A$1:$H$103</definedName>
    <definedName name="_xlnm.Print_Area" localSheetId="0">'Општина Кочани  '!$A$1:$H$63</definedName>
    <definedName name="_xlnm.Print_Area" localSheetId="1">'Општина Кратово '!$A$1:$H$90</definedName>
    <definedName name="_xlnm.Print_Area" localSheetId="3">'Општина Радовиш'!$A$1:$H$81</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1" i="4" l="1"/>
  <c r="H31" i="5" l="1"/>
  <c r="H30" i="8"/>
  <c r="H29" i="8"/>
  <c r="H28" i="8"/>
  <c r="H27" i="8"/>
  <c r="H26" i="8"/>
  <c r="H25" i="8"/>
  <c r="H30" i="9"/>
  <c r="H29" i="9"/>
  <c r="H28" i="9"/>
  <c r="H27" i="9"/>
  <c r="H26" i="9"/>
  <c r="H25" i="9"/>
  <c r="H24" i="9"/>
  <c r="H33" i="9"/>
  <c r="H34" i="9"/>
  <c r="H35" i="9"/>
  <c r="H36" i="9"/>
  <c r="H37" i="9"/>
  <c r="H38" i="9"/>
  <c r="H39" i="9"/>
  <c r="H42" i="9"/>
  <c r="H43" i="9"/>
  <c r="H44" i="9"/>
  <c r="H45" i="9"/>
  <c r="H46" i="9"/>
  <c r="H49" i="9"/>
  <c r="H50" i="9"/>
  <c r="H51" i="9"/>
  <c r="H52" i="9"/>
  <c r="H53" i="9"/>
  <c r="H56" i="9"/>
  <c r="H30" i="5"/>
  <c r="H29" i="5"/>
  <c r="H28" i="5"/>
  <c r="H27" i="5"/>
  <c r="H26" i="5"/>
  <c r="H25" i="5"/>
  <c r="H24" i="5"/>
  <c r="H30" i="4"/>
  <c r="H29" i="4"/>
  <c r="H28" i="4"/>
  <c r="H27" i="4"/>
  <c r="H26" i="4"/>
  <c r="H25" i="4"/>
  <c r="H24" i="4"/>
  <c r="H32" i="4" l="1"/>
  <c r="H67" i="4" s="1"/>
  <c r="H32" i="5"/>
  <c r="H75" i="5" s="1"/>
  <c r="H40" i="9"/>
  <c r="H47" i="9"/>
  <c r="H31" i="9"/>
  <c r="H87" i="9" s="1"/>
  <c r="H54" i="9"/>
  <c r="H84" i="9" l="1"/>
  <c r="H83" i="9"/>
  <c r="H82" i="9"/>
  <c r="H81" i="9"/>
  <c r="H80" i="9"/>
  <c r="H79" i="9"/>
  <c r="H78" i="9"/>
  <c r="H77" i="9"/>
  <c r="H76" i="9"/>
  <c r="H75" i="9"/>
  <c r="H74" i="9"/>
  <c r="H73" i="9"/>
  <c r="H85" i="9" l="1"/>
  <c r="H93" i="9" s="1"/>
  <c r="H63" i="4"/>
  <c r="H61" i="4"/>
  <c r="H60" i="4"/>
  <c r="H57" i="4"/>
  <c r="H56" i="4"/>
  <c r="H55" i="4"/>
  <c r="H54" i="4"/>
  <c r="H50" i="4"/>
  <c r="H51" i="4"/>
  <c r="H49" i="4"/>
  <c r="H41" i="4"/>
  <c r="H42" i="4"/>
  <c r="H43" i="4"/>
  <c r="H44" i="4"/>
  <c r="H45" i="4"/>
  <c r="H46" i="4"/>
  <c r="H40" i="4"/>
  <c r="H35" i="4"/>
  <c r="H36" i="4"/>
  <c r="H37" i="4"/>
  <c r="H34" i="4"/>
  <c r="H66" i="9"/>
  <c r="H67" i="9"/>
  <c r="H68" i="9"/>
  <c r="H69" i="9"/>
  <c r="H65" i="9"/>
  <c r="H57" i="9"/>
  <c r="H58" i="9"/>
  <c r="H59" i="9"/>
  <c r="H60" i="9"/>
  <c r="H61" i="9"/>
  <c r="H62" i="9"/>
  <c r="H58" i="4" l="1"/>
  <c r="H71" i="4" s="1"/>
  <c r="H52" i="4"/>
  <c r="H70" i="4" s="1"/>
  <c r="H47" i="4"/>
  <c r="H69" i="4" s="1"/>
  <c r="H38" i="4"/>
  <c r="H68" i="4" s="1"/>
  <c r="H90" i="9"/>
  <c r="H89" i="9"/>
  <c r="H88" i="9"/>
  <c r="H70" i="9"/>
  <c r="H92" i="9" s="1"/>
  <c r="H63" i="9"/>
  <c r="H91" i="9" s="1"/>
  <c r="H67" i="5"/>
  <c r="H68" i="5"/>
  <c r="H69" i="5"/>
  <c r="H70" i="5"/>
  <c r="H71" i="5"/>
  <c r="H72" i="5"/>
  <c r="H66" i="5"/>
  <c r="H58" i="5"/>
  <c r="H57" i="5"/>
  <c r="H51" i="5"/>
  <c r="H52" i="5"/>
  <c r="H53" i="5"/>
  <c r="H54" i="5"/>
  <c r="H50" i="5"/>
  <c r="H47" i="5"/>
  <c r="H46" i="5"/>
  <c r="H36" i="5"/>
  <c r="H37" i="5"/>
  <c r="H42" i="5"/>
  <c r="H43" i="5"/>
  <c r="H34" i="5"/>
  <c r="H42" i="8"/>
  <c r="H43" i="8"/>
  <c r="H44" i="8"/>
  <c r="H45" i="8"/>
  <c r="H46" i="8"/>
  <c r="H47" i="8"/>
  <c r="H48" i="8"/>
  <c r="H41" i="8"/>
  <c r="H34" i="8"/>
  <c r="H35" i="8"/>
  <c r="H36" i="8"/>
  <c r="H37" i="8"/>
  <c r="H38" i="8"/>
  <c r="H33" i="8"/>
  <c r="H94" i="9" l="1"/>
  <c r="H97" i="9" s="1"/>
  <c r="H98" i="9" s="1"/>
  <c r="H6" i="7" s="1"/>
  <c r="H48" i="5"/>
  <c r="H77" i="5" s="1"/>
  <c r="H55" i="5"/>
  <c r="H78" i="5" s="1"/>
  <c r="H73" i="5"/>
  <c r="H80" i="5" s="1"/>
  <c r="H39" i="8"/>
  <c r="H52" i="8" s="1"/>
  <c r="H49" i="8"/>
  <c r="H53" i="8" s="1"/>
  <c r="H60" i="5"/>
  <c r="H59" i="5"/>
  <c r="H41" i="5"/>
  <c r="H39" i="5"/>
  <c r="H38" i="5"/>
  <c r="H35" i="5"/>
  <c r="H63" i="5" l="1"/>
  <c r="H61" i="5"/>
  <c r="H40" i="5"/>
  <c r="H44" i="5" s="1"/>
  <c r="H76" i="5" s="1"/>
  <c r="H62" i="5"/>
  <c r="H64" i="5" l="1"/>
  <c r="H79" i="5" s="1"/>
  <c r="H81" i="5" l="1"/>
  <c r="H84" i="5" s="1"/>
  <c r="H85" i="5" s="1"/>
  <c r="H5" i="7" s="1"/>
  <c r="H24" i="8"/>
  <c r="H31" i="8" s="1"/>
  <c r="H51" i="8" s="1"/>
  <c r="H54" i="8" s="1"/>
  <c r="H57" i="8" s="1"/>
  <c r="H58" i="8" s="1"/>
  <c r="H4" i="7" s="1"/>
  <c r="H64" i="4"/>
  <c r="H65" i="4" s="1"/>
  <c r="H72" i="4" s="1"/>
  <c r="H73" i="4" s="1"/>
  <c r="H76" i="4" s="1"/>
  <c r="H77" i="4" s="1"/>
  <c r="H7" i="7" s="1"/>
  <c r="H8" i="7" l="1"/>
  <c r="H9" i="7" s="1"/>
  <c r="H10" i="7" s="1"/>
</calcChain>
</file>

<file path=xl/sharedStrings.xml><?xml version="1.0" encoding="utf-8"?>
<sst xmlns="http://schemas.openxmlformats.org/spreadsheetml/2006/main" count="668" uniqueCount="284">
  <si>
    <t>Ред.бр.</t>
  </si>
  <si>
    <t>Поз. бр.</t>
  </si>
  <si>
    <t>Опис на работите</t>
  </si>
  <si>
    <t>Ед. цена (ден. без ДДВ)</t>
  </si>
  <si>
    <t>I. ПРИПРЕМНИ РАБОТИ</t>
  </si>
  <si>
    <t>I.1</t>
  </si>
  <si>
    <t>I.2</t>
  </si>
  <si>
    <t>II.1</t>
  </si>
  <si>
    <t>II.2</t>
  </si>
  <si>
    <t>II.3</t>
  </si>
  <si>
    <t>III.1</t>
  </si>
  <si>
    <t>III.2</t>
  </si>
  <si>
    <t>III.3</t>
  </si>
  <si>
    <t>III.4</t>
  </si>
  <si>
    <t>III.5</t>
  </si>
  <si>
    <t>ВКУПНО за I. ПРИПРЕМНИ РАБОТИ:</t>
  </si>
  <si>
    <t>Се Вкупно:</t>
  </si>
  <si>
    <t>III. ОДВОДНУВАЊЕ</t>
  </si>
  <si>
    <t>V. ВЕРТИКАЛНА И ХОРИЗОНТАЛНА СИГНАЛИЗАЦИЈА</t>
  </si>
  <si>
    <t>V.1</t>
  </si>
  <si>
    <t>V.2</t>
  </si>
  <si>
    <t>V.3</t>
  </si>
  <si>
    <t>V.4</t>
  </si>
  <si>
    <t>V.5</t>
  </si>
  <si>
    <t>V.6</t>
  </si>
  <si>
    <t>II. ДОЛЕН СТРОЈ</t>
  </si>
  <si>
    <t>I.3</t>
  </si>
  <si>
    <t>I.4</t>
  </si>
  <si>
    <t>I.5</t>
  </si>
  <si>
    <t>II.4</t>
  </si>
  <si>
    <t>II.5</t>
  </si>
  <si>
    <t>II.6</t>
  </si>
  <si>
    <t>II.7</t>
  </si>
  <si>
    <t>ВКУПНО за II. ДОЛЕН СТРОЈ:</t>
  </si>
  <si>
    <t>ВКУПНО за III. ОДВОДНУВАЊЕ :</t>
  </si>
  <si>
    <t>ВКУПНО за IV. ГОРЕН СТРОЈ:</t>
  </si>
  <si>
    <t>ВКУПНО за V. ВЕРТИКАЛНА И ХОРИЗОНТАЛНА СИГНАЛИЗАЦИЈА:</t>
  </si>
  <si>
    <t>РЕКАПИТУЛАР - Ул. Тодосија Паунов:</t>
  </si>
  <si>
    <t>СЕ ВКУПНО за Ул. Тодосија Паунов:</t>
  </si>
  <si>
    <t>РЕКАПИТУЛАР - Општина Кочани</t>
  </si>
  <si>
    <t>ВКУПНО ОПШТИНА КОЧАНИ</t>
  </si>
  <si>
    <t>РЕКАПИТУЛАР - Ул. Пристапен пат до Здравствен дом Кратово:</t>
  </si>
  <si>
    <t>СЕ ВКУПНО за Ул. Пристапен пат до Здравствен дом Кратово:</t>
  </si>
  <si>
    <t>РЕКАПИТУЛАР - Општина Кратово</t>
  </si>
  <si>
    <t>ВКУПНО ОПШТИНА КРАТОВО</t>
  </si>
  <si>
    <t>РЕКАПИТУЛАР - Пат до село Двориште:</t>
  </si>
  <si>
    <t>РЕКАПИТУЛАР - Општина Берово</t>
  </si>
  <si>
    <t>ВКУПНО ОПШТИНА БЕРОВО</t>
  </si>
  <si>
    <t>РЕКАПИТУЛАР - Пат с. Прналија-с. Супурге:</t>
  </si>
  <si>
    <t>РЕКАПИТУЛАР - Општина Радовиш</t>
  </si>
  <si>
    <t>СЕ ВКУПНО за пат с.Прналија - с. Супурге:</t>
  </si>
  <si>
    <t>ВКУПНО ОПШТИНА РАДОВИШ</t>
  </si>
  <si>
    <t>Обележување и осигурување на траса</t>
  </si>
  <si>
    <t>км</t>
  </si>
  <si>
    <t>Орапавување, профилирање со стругање на коловозот до 3см дебелина</t>
  </si>
  <si>
    <t>Стругање на коловозот на длабина поголема од  3см</t>
  </si>
  <si>
    <t>Сечење на вкупна дебелина на постоен асфалт на споеви</t>
  </si>
  <si>
    <t>Рушење на постоечки тротар со утовар и транспорт на градежен шут до депонија на оддалеченост до 7 км</t>
  </si>
  <si>
    <t>I.6</t>
  </si>
  <si>
    <t>Товарење и транспорт на градежен шут во депонија до 7км по избор на инвеститор</t>
  </si>
  <si>
    <t>I ВКУПНО</t>
  </si>
  <si>
    <t>II ВКУПНО</t>
  </si>
  <si>
    <t>IV.1</t>
  </si>
  <si>
    <r>
      <t>IV.2</t>
    </r>
    <r>
      <rPr>
        <sz val="11"/>
        <color indexed="8"/>
        <rFont val="Calibri"/>
        <family val="2"/>
      </rPr>
      <t/>
    </r>
  </si>
  <si>
    <t xml:space="preserve">Полимерно битуменска емулзија под завршен слој </t>
  </si>
  <si>
    <r>
      <t>IV.3</t>
    </r>
    <r>
      <rPr>
        <sz val="11"/>
        <color indexed="8"/>
        <rFont val="Calibri"/>
        <family val="2"/>
      </rPr>
      <t/>
    </r>
  </si>
  <si>
    <t>Исполна помеѓу горна носива подлога и постоечки коловоз со асфалт</t>
  </si>
  <si>
    <r>
      <t>IV.4</t>
    </r>
    <r>
      <rPr>
        <sz val="11"/>
        <color indexed="8"/>
        <rFont val="Calibri"/>
        <family val="2"/>
      </rPr>
      <t/>
    </r>
  </si>
  <si>
    <t>Асфслтен слој од БНХС22, во случај на непредвидени појави во долните асфалтни слоеви, како на пример појави на лушпи</t>
  </si>
  <si>
    <r>
      <t>IV.5</t>
    </r>
    <r>
      <rPr>
        <sz val="11"/>
        <color indexed="8"/>
        <rFont val="Calibri"/>
        <family val="2"/>
      </rPr>
      <t/>
    </r>
  </si>
  <si>
    <t>Санирање на мрежасти пукнатини, ударни дупки и подолжни пукнатини со отвор поголем од 19мм, со засекување и гребење во правилен облик (д=4.5см), чистење, прскање со битуменска емулзија и асфалтирање со БНХС16</t>
  </si>
  <si>
    <r>
      <t>IV.6</t>
    </r>
    <r>
      <rPr>
        <sz val="11"/>
        <color indexed="8"/>
        <rFont val="Calibri"/>
        <family val="2"/>
      </rPr>
      <t/>
    </r>
  </si>
  <si>
    <t>Поставување на полимерна асфалтна мрежа, над спојот помеѓу стар и нов асфлатен слој (поради прекопи за поставување на инсталации), со ширина од 80см (паушално)</t>
  </si>
  <si>
    <r>
      <t>IV.7</t>
    </r>
    <r>
      <rPr>
        <sz val="11"/>
        <color indexed="8"/>
        <rFont val="Calibri"/>
        <family val="2"/>
      </rPr>
      <t/>
    </r>
  </si>
  <si>
    <t>Изработка на тротоар со набавка и поставување на бехатон плочки со d=6см врз подлога од песок 5 cm и исполна на фуги со песок 1</t>
  </si>
  <si>
    <t xml:space="preserve">Вадење и нивелирање на постоечки капаци за шахти, сливници и сливни решетки бр.3 со Л=6м кои се поставени попречно на патот </t>
  </si>
  <si>
    <t>IV ВКУПНО</t>
  </si>
  <si>
    <t>V ВКУПНО</t>
  </si>
  <si>
    <t>VI.1</t>
  </si>
  <si>
    <t>VI ВКУПНО</t>
  </si>
  <si>
    <t>Геодетско снимање , обележување и осигурување на трасата од патот (Главен крак и крак ) 234.43+247.34=</t>
  </si>
  <si>
    <t>Машинско орапавување и стругање на главниот крак и само орапавување на кракот , со планирање на постојниот асфалтен коловоз д=3-5 см со вирген машина и чистење на постојниот коловоз 234.43х4,80+247.34х3.60 =</t>
  </si>
  <si>
    <t xml:space="preserve">Сечење на вкупната дебелина на асфалтната конструкција за спој со постоечкиот асфалт нормално на осовината на трасата на спојните  улици </t>
  </si>
  <si>
    <t>Ископ на оштетените делови д=20 см на улицата 12% од вкупната површина на улицата (подобрување на оштетените делови кои би се јавиле при гребење на асфалтот) I одвоз до депонија 5 км</t>
  </si>
  <si>
    <t>Машински ископ на земја III и IV категорија = 70% од ископот ( (d=0.30м х ( 234.43 х 2 + 247.34 х 1) х 0.7)=</t>
  </si>
  <si>
    <t>Рачен ископ на земја III и IV категорија d=30см на тротоарска површина  = 30% од ископот ( (d=0.30м х ( 234.43 х 2 + 247.34 х 1) х 0.3)</t>
  </si>
  <si>
    <t>I.7</t>
  </si>
  <si>
    <t>Машински утовар  и транспорт на материјал од ископ со одвоз до депонија на растојание од 5-10км со растреситост на материјал 25%</t>
  </si>
  <si>
    <t>I.8</t>
  </si>
  <si>
    <t>Изработка на постелка (подтло) со планирање и валирање до потребна збиеност</t>
  </si>
  <si>
    <t>I.9</t>
  </si>
  <si>
    <t>I.10</t>
  </si>
  <si>
    <t>Набавка , транспорт  и вградување на тампон од дробен камен со дебелина од д=20 см на 12% од вкупната површина на улицата (подобрување на оштетените делови кои би се јавиле при гребење на асфалтот)</t>
  </si>
  <si>
    <t>Набавка, транспорт, планирање и набивање до потребна збиеност на слој од тампон d=30 см за тротоарите</t>
  </si>
  <si>
    <t>Подигање и нивелирање на постојни шахти од атмосферска и фекална канализација и постојни сливници до кота на нивелета со бетонирање во квадратна оплата и мрежаста арматура</t>
  </si>
  <si>
    <t>парче</t>
  </si>
  <si>
    <t xml:space="preserve"> Рачен ископ на земја IV кат. за изработка на сливник (1,20х1,20х1,8=2.6 м3)</t>
  </si>
  <si>
    <t xml:space="preserve"> Рачен ископ на канал за цевка Л=4 м во земја IV кат.со висина Х=1.20 м , со ширина б=1.0 м  ( 4.0 х 1.20 х 1.0 = 4.80 м3)</t>
  </si>
  <si>
    <t>Набавка , транспорт  и вградување на комплет сливник според дадените детали заедно со лиено железна решетка и пвц цевка ф200 мм , л=4 м</t>
  </si>
  <si>
    <t>Нивелирање и бетонирање на постојни капаци од атмосферска и фекална канализација и сливници на тротоарите</t>
  </si>
  <si>
    <t>Набавка , транспорт  и вградување на асфалт БХНС 22 со д=7см на 12% од вкупната површина  на улицата (подобрување на оштетените делови кои би се јавиле при гребење на асфалтот)</t>
  </si>
  <si>
    <t>Чистење и обеспрашување на коловозната конструкција и прскање со битуменска емулзија на исчистените површини</t>
  </si>
  <si>
    <t>Набавка , транспорт  и вградување на асфалт бетон АБ16 еруптивец со д=5 см со финишер и набивање со спрег од ваљаци</t>
  </si>
  <si>
    <t>Набавка, транспорт и вградување на рабници во слој од тампон и бетон минимум МБ 30 со димензии 18/24/100 со фугирање 234.43 х 2 + 247.34 =</t>
  </si>
  <si>
    <t>Набавка, транспорт и вградување на мали рабници во слој од тампон и бетон минимум МБ 30 со димензии 8/20/100 со фугирање</t>
  </si>
  <si>
    <t>Набавка, транспорт и планирање на ситен песок во слој од d=5см</t>
  </si>
  <si>
    <t xml:space="preserve">Набавка,транспорт и вградување на  павер  плочи со  димензии 10/20/8см,  од минимум  МБ 30  изработени  со   набивање со вибро плоча, посипување со песок за полнење на  фугите  и  отстранување  на  вишокот од песок  со  метење  на  површината.  </t>
  </si>
  <si>
    <t>Машинско обележување со полна и испрекината линија со вклучена боја</t>
  </si>
  <si>
    <t>Машинско обележување на пешачки и стоп линии со вклучена боја</t>
  </si>
  <si>
    <t>Машинско обележување со стрелки со вклучена боја ПРАВО 1.2х18=</t>
  </si>
  <si>
    <t xml:space="preserve"> </t>
  </si>
  <si>
    <t>Машинско обележување со стрелки со вклучена боја ПРАВО-ЛЕВО(ДЕСНО)2.2х6=</t>
  </si>
  <si>
    <t>Набавка транспорт и поставување на собраќајни знаци, ул. Кон Здравствен дом 8пар.(основи)</t>
  </si>
  <si>
    <t>Набавка, транспорт и поставување на собраќајни знаци, ул. Кон Здравствен дом 1пар. Табла 1600х500</t>
  </si>
  <si>
    <t>V.7</t>
  </si>
  <si>
    <t>Набавка,транспорт и поставување на метални држачи столбови за знаци</t>
  </si>
  <si>
    <t>Обележување и осигурување натрасата (осовината) на предметната локација</t>
  </si>
  <si>
    <t>Премачкување на вертикалниповршини со нестабилни површини со нестабилна емулзија РБ200, на спој стар со нов асфалт
(мерено компјутерски)</t>
  </si>
  <si>
    <t>Орапавување (стругање) на асфалтната површина до дебелинаод (0-3)cm (од табеларен преглед)</t>
  </si>
  <si>
    <t>м3</t>
  </si>
  <si>
    <t>Чистење на постоечки цеваст и плочаст пропуст</t>
  </si>
  <si>
    <t>Дислокација на бандери</t>
  </si>
  <si>
    <t>Рачно сечење и кршење на армирано-бетонски потпорен ѕид</t>
  </si>
  <si>
    <t>Машински ископ на земја 3 категорија во широк откоп со оформување на косините према
проектот со утовар и транспорт во депонија на растојание до 10km (од табеларен преглед)</t>
  </si>
  <si>
    <t>Машински ископ на земја 3категорија во тесен откоп со оформување на косините према
проектот со утовар и транспорт во депонија на растојание до 10km (од табеларен преглед)</t>
  </si>
  <si>
    <t>Уредување - планирање, валирање и набивање на постелка до потребна збиеност (да се достави теренски испитување за изработената
позиција согласно со М.К.С. стандарди и прописи)
(табеларен преглед)</t>
  </si>
  <si>
    <t>м2</t>
  </si>
  <si>
    <t>Машинска изработка на насипдобиен од ископ со планирање и валирање во споеви од (30-40)cm
(да се достават теренски испитувања за изработената позиција согласно со М.К.С. стандарди и прописи) (од табеларен преглед)</t>
  </si>
  <si>
    <t>Рачно насипувње на земја добиена од ископ со набивање до кота на терен (да се достават теренски испитувања за изработената позиција согласно со М.К.С.стандарди и прописи)
(од табеларен преглед)</t>
  </si>
  <si>
    <t>Изработка на aрмирано бетонскицеваст пропуст Ф1000</t>
  </si>
  <si>
    <t>Ископ на дренажен ров со утовар и транспорт на материјалот до депонија на растојание од 0-5 km
(од табеларен преглед)</t>
  </si>
  <si>
    <t>Набавка, транспорт и распотилање на слој од песок под дренажна цевка и под тротоари</t>
  </si>
  <si>
    <t>Набавка, транспорт и монтажа на дренажна цевка Ф110 полуперфорирана со вградување на
мршав бетон или гилна (по избор) по детал</t>
  </si>
  <si>
    <t>Набавка, транспорт и вградување на филтерски материјал</t>
  </si>
  <si>
    <t>Машинско прскање со разреден битумен РБ200 на постоечкиот претходно орапавен коловоз
(0,3-0,5 kg/m2) (од табеларен преглед)</t>
  </si>
  <si>
    <t>Набавка, трансорт и монтажа на бетонски монтажни каналети со ширина 50cm од МБ40 на подлога од бетон МБ20 по детаљ
(мерено компјутерски)</t>
  </si>
  <si>
    <t>V. БЕТОНСКИ И МОНТАЖНИ РАБОТИ</t>
  </si>
  <si>
    <t>Оплатирање на армирано-бетонски канал за решетка согласно детаљ</t>
  </si>
  <si>
    <t>Набавка, транспорт и вградување на арматура на армирано-бетонски канал согласно детаљ</t>
  </si>
  <si>
    <t>Набавка, транспорт и вградување на бетон МБ30 на армирано-бетонски канал согласно детаљ</t>
  </si>
  <si>
    <t>Набавка, транспорт и монтажа на метална решетка тип RP514 со носивост од 40Mpa согласно детаљ
(мерено компјутерски)</t>
  </si>
  <si>
    <t>Набавка, транспорт и вградување на пластично црево Ф32 за заштита на оптички кабел
(мерено компјутерски)</t>
  </si>
  <si>
    <t>VI. ВЕРТИКАЛНА И ХОРИЗОНТАЛНА СИГНАЛИЗАЦИЈА</t>
  </si>
  <si>
    <t>Набавка , транспорт и монтажа на сообраќајни знаци согласно табела од Основен сообраќаен проект</t>
  </si>
  <si>
    <t>VI.2</t>
  </si>
  <si>
    <t xml:space="preserve"> Набавка, транспорт и монтажа на столбови Ф60 со фундаменти 50х50х60 </t>
  </si>
  <si>
    <t>ВКУПНО за V. БЕТОНСКИ И МОНТАЖНИ РАБОТИА:</t>
  </si>
  <si>
    <t>ВКУПНО за VI. ВЕРТИКАЛНА И ХОРИЗОНТАЛНА СИГНАЛИЗАЦИЈА</t>
  </si>
  <si>
    <t>СЕ ВКУПНО за улици во село Двориште:</t>
  </si>
  <si>
    <t>Обележување и осигурување на трасата</t>
  </si>
  <si>
    <t>Сечење на асфалтна конструкција за спој со постоечки асфалт нормално и паралелно на осовината при вклопување со постоечкиот асфалт, сечење со пила до 20 см.</t>
  </si>
  <si>
    <t xml:space="preserve">Рачно премачкување на слоевите помеѓу стар и нов асфалт со битуменска емулзија ПБ-200 </t>
  </si>
  <si>
    <t>Ископ на хумус и насипан материјал со транспорт во депонија</t>
  </si>
  <si>
    <t>Набивање на подтло</t>
  </si>
  <si>
    <t>Изработка на насип од земјан материјал</t>
  </si>
  <si>
    <t>Изработка на постелица-планум на долен строј</t>
  </si>
  <si>
    <t>Планирање на косини</t>
  </si>
  <si>
    <t>Ископ на канавки (утовар и транспорт до депонија)</t>
  </si>
  <si>
    <t>Изработка на бетонски канавки МБ40 на подлога од песок 30/30/30</t>
  </si>
  <si>
    <t>Изработка на БЦП комплет со армирано бетонска глава и казанче ф 800</t>
  </si>
  <si>
    <t>Набавка, транспорт и вградување на тампонски слој од дробен камен Д=30 см</t>
  </si>
  <si>
    <t>Изработка на БНХС 16 А д=7.0 см.</t>
  </si>
  <si>
    <t>Изработка на банкини со механичка стабилизација од дробен камен од д=30 см.</t>
  </si>
  <si>
    <t>Изработка на асфалтни риголи БНХС 16А (50см/д=7 см.) комплет со рабник 18/24 врз подлога од бетон МБ 20</t>
  </si>
  <si>
    <t>IV. ГОРЕН СТРОЈ</t>
  </si>
  <si>
    <t>СЕ ВКУПНО ОПШТИНА КОЧАНИ (ден. без ДДВ):</t>
  </si>
  <si>
    <t>СЕ ВКУПНО за Ул. Тодосија Паунов (ден. без ДДВ):</t>
  </si>
  <si>
    <t>Име на Понудувачот:</t>
  </si>
  <si>
    <t>Име на овластениот потписник:</t>
  </si>
  <si>
    <t>Потпис и печат</t>
  </si>
  <si>
    <t xml:space="preserve">  ПРЕДМЕР ПРЕСМЕТКА</t>
  </si>
  <si>
    <t xml:space="preserve"> Реконструкција на улица ˮПристапен пат до Здравствен дом Кратовоˮ - Општина Кратово</t>
  </si>
  <si>
    <t>Ед. мера</t>
  </si>
  <si>
    <t>Коли
чина</t>
  </si>
  <si>
    <t>Вк. Цена
(ден. без ДДВ)</t>
  </si>
  <si>
    <t>III ВКУПНО</t>
  </si>
  <si>
    <t>СЕ ВКУПНО за Ул. Пристапен пат до Здравствен дом Кратово
(ден. без ДДВ):</t>
  </si>
  <si>
    <t>СЕ ВКУПНО ОПШТИНА КРАТОВО (ден. без ДДВ):</t>
  </si>
  <si>
    <t xml:space="preserve"> Реконструкција на локален пат до село Двориште  - Општина Берово</t>
  </si>
  <si>
    <t>Машинско засекување на асфалтен коловоз со дебелина од 10-15 cm на спој стар со нов асфалт (мерено компјутерски)</t>
  </si>
  <si>
    <t>СЕ ВКУПНО за пат до село Двориште (ден. без ДДВ):</t>
  </si>
  <si>
    <t>СЕ ВКУПНО ОПШТИНА БЕРОВО  (ден. без ДДВ):</t>
  </si>
  <si>
    <t xml:space="preserve">ДЕЛ 3 - РЕКАПИТУЛАР </t>
  </si>
  <si>
    <t>СЕ ВКУПНО ДЕЛ 3 (ден. без ДДВ):</t>
  </si>
  <si>
    <t>ВКУПНО ДЕЛ 3 (ден. без ДДВ):</t>
  </si>
  <si>
    <t>НЕПРЕДВИДЕНИ РАБОТИ: 10% (десет проценти) од вкупната цена за ДЕЛ 3</t>
  </si>
  <si>
    <t xml:space="preserve"> Реконструкција на локален пат с. Прналија-с. Супурге  - Општина Радовиш</t>
  </si>
  <si>
    <t>СЕ ВКУПНО за пат с. Прналија - с. Супурге (ден. без ДДВ):</t>
  </si>
  <si>
    <t>ВКУПНО ОПШТИНА РАДОВИШ (ден. без ДДВ):</t>
  </si>
  <si>
    <t>Набавка и поставување на насочници</t>
  </si>
  <si>
    <t>Набавка и поставување на знаци за опасност - комплет - со страна 60 см</t>
  </si>
  <si>
    <t xml:space="preserve">Набавка и поставување на знаци за изричита наредба - комплет </t>
  </si>
  <si>
    <t>со страна 60 см</t>
  </si>
  <si>
    <t>со дијаметар 60 см</t>
  </si>
  <si>
    <t>ВКУПНО за V. ВЕРТИКАЛНА И ХОРИЗОНТАЛНА СИГНАЛИЗАЦИЈА</t>
  </si>
  <si>
    <t>м1</t>
  </si>
  <si>
    <t>тон</t>
  </si>
  <si>
    <t>кг</t>
  </si>
  <si>
    <t>I. ПРИПРЕМНИ  РАБОТИ</t>
  </si>
  <si>
    <t>ВКУПНО за I.  ПРИПРЕМНИ РАБОТИ:</t>
  </si>
  <si>
    <t>Ископ на земја во широк откоп на траса со транспорт во депонија</t>
  </si>
  <si>
    <t>Ископ на земја во широк откоп на траса со попречно буткање складирање до 60 см</t>
  </si>
  <si>
    <t>Крстување со пат со првенство на минување (201)</t>
  </si>
  <si>
    <t>Ограничување на брзината на движење на 20км/ч (235(20))</t>
  </si>
  <si>
    <t>Ограничување на брзината на движење на 20км/ ч (235(30))</t>
  </si>
  <si>
    <t>Дозволени насоки (лево и десно) (246.1)</t>
  </si>
  <si>
    <t>Пат со првенство на минување (306)</t>
  </si>
  <si>
    <t>Опасно кривина на лево (103.1)</t>
  </si>
  <si>
    <t>Опасна кривина на десно (103.2)</t>
  </si>
  <si>
    <t>Двојна кривина или повеќе кривини едно подруго, од кои првата е на десно</t>
  </si>
  <si>
    <t>Слеп пат (354.1)</t>
  </si>
  <si>
    <t>Дополнителна табла (504.3)</t>
  </si>
  <si>
    <t>Дополнителна табла (504.4)</t>
  </si>
  <si>
    <t>А. ОПШТИ НАПОМЕНИ:</t>
  </si>
  <si>
    <t>А.1</t>
  </si>
  <si>
    <t>А.2</t>
  </si>
  <si>
    <t>А.3</t>
  </si>
  <si>
    <t>А.4</t>
  </si>
  <si>
    <t>А.5</t>
  </si>
  <si>
    <t>А.6</t>
  </si>
  <si>
    <t>А.7</t>
  </si>
  <si>
    <t>А.8</t>
  </si>
  <si>
    <t>А.9</t>
  </si>
  <si>
    <t>А.10</t>
  </si>
  <si>
    <t>А.11</t>
  </si>
  <si>
    <t>А.12</t>
  </si>
  <si>
    <t>А.13</t>
  </si>
  <si>
    <t>Набавка, транспорт и изработка натампонски слој од дробен камен со зрна Ф(0-63)mm, со планирање и набивање до потребна збиеност (да се изврши теренско испитување за изработената позиција согласно МКС стандарди (од табеларен преглед)</t>
  </si>
  <si>
    <t xml:space="preserve">За сите работи содржани во Предмер Пресметката, Изведувачот треба да ги применува техничките прописи, градежните норми и применливите стандарди во Република Северна Македонија како и позитивната пракса. </t>
  </si>
  <si>
    <t>При формирање на единечните цени, Изведувачот треба да има предвид  дека цените содржани во Предмер Пресметката се целосно вклучителни вредности на работите опишани со позициите, вклучувајќи ги сите трошоци како и трошоци што може да бидат потребни за изведба на работите опишани со позициите, заедно со сите привремени работи и инсталации што може да бидат неопходни како и сите општи ризици и обврски што се утврдени со документите на кои се заснова понудата. Се претпоставува дека сите менаџерски трошоци, трошоци за тековни лабораториски тестирања за докажување на квалитет на изведените работи како и профит се содржани во единечните цени на Предмер Пресметката.</t>
  </si>
  <si>
    <t>Се препорачува на Изведувачот пред доставување на понудата да ја посети локацијата, да ја проучи проектната документација и соодветно на тоа да ја формира цената. Во случај некои позиции да не се јасни, задолжително да се обрати до Инвеститорот за појаснување на истите.  Докoлку писмено не се обрати во текот на тендерската постапка се подразбира дека нема нејасни позиции.</t>
  </si>
  <si>
    <t xml:space="preserve">Сите мерки за заштита при работа мора да бидат преземени на градилиштето во согласност со применливата позитивна законска и подзаконска легислатива. 
</t>
  </si>
  <si>
    <t>НАПОМЕНА: Набавка, транспорт и поставување на сообраќајна сигнализација за предметната улица (хоризонтално бележење и вертикална сигнализација) ќе се реализира од страна и на сметка на Општината. Оваа позиција ќе биде изведена по завршување на работите а пред примо-предавање на објектот. Надзорниот орган е должен да ја констатира реализацијата на истата, да се состави Записник и писмено да го извести Инвеститорот.</t>
  </si>
  <si>
    <t xml:space="preserve">Пред почетокот на работите за секоја позиција, Изведувачот мора да достави на одобрување до Надзорниот орган комплетни атести за квалитетот на сите материјали кои ќе ги употреби при изведба на таа позиција. Изведувачот ќе мора да изработи и достави на одобрување до Надзорниот орган План за контрола на квалитет на работите, во кој ќе бидат презентирани методологии за изведба и начин на контрола при постигнување на бараниот квалитет на завршните работи, претходно дефиниран од Инвеститорот. Изведувачот врши претходни, контролни и тековни истражувања и испитувања во сопствени лабаратории или специјализирани институции со соодветна опрема за истражување и испитување. Атестите и сите податоци од испитувањата Изведувачот ги става на располагање на Надзорниот орган во бараниот обем и форма. Пред доставување на Завршната ситуација, Изведувачот ќе достави Завршен елаборат за постигнатиот квалитет. </t>
  </si>
  <si>
    <t>Изведувачот има обврска, по завршувањето на работите да изработи Проект на изведена состојба во согласност со применливата позитивна законска легислатива. Проектот на изведена состојба треба да претставува веродостојна проектна снимка на фактичката изведена состојба на градбата, со реални и разработени детални цртежи и пресеци, со детален опис на изведените работи и позитивни резултати од лабараториските испитувања, сѐ во согласност со одобрените дополни кон основниот проект и неговите прифатени измени.  Проектот на изведена состојба треба биде доставен до Надзорниот орган на одобрување. Проектот на изведена состојба треба да се предаде во оригинал, 3 хартиени копии и електронска копија на ЦД.</t>
  </si>
  <si>
    <t xml:space="preserve">Изведувачот има обврска да изврши дополнителнителни геотехнички истражни работи онаму каде што е утврдено дека овие работи не се извршени за време на проектирањето од оправдани причини, или истите се ценат за недоволни, или пак ако во текот на изградбата се јавила потреба за нив, како и дополнителни лабораториски тестирања доколку има потреба. Надзорниот орган треба да ја потврди потребата од дополнителни геотехнички истражувања и лабораториски тестирања. </t>
  </si>
  <si>
    <t>А.14</t>
  </si>
  <si>
    <t>А.15</t>
  </si>
  <si>
    <t xml:space="preserve">Изведувачот има обврска да достави доказ (приложи копија ) дека набавените материјали  се произведени во компании кои поседуваат дозвола за ИСКЗ (интегрирано спречување и контрола на загадувањето), сѐ во согласност со применливата позитивна законска и подзаконска легислатива.
</t>
  </si>
  <si>
    <t>00. ОПШТИ РАБОТИ</t>
  </si>
  <si>
    <t>Поставување на траса и изработка на цртежи</t>
  </si>
  <si>
    <t>Изработка на план за контрола на квалитет</t>
  </si>
  <si>
    <t>Дополнителни геотехнички истражувања и лабораториски тестирања</t>
  </si>
  <si>
    <t xml:space="preserve">Дислокација на објекти </t>
  </si>
  <si>
    <t>Изработка на проект на изведена состојба</t>
  </si>
  <si>
    <t>Изработка или подобрување на објекти за чувствителните групи на корисници</t>
  </si>
  <si>
    <t>00. ВКУПНО</t>
  </si>
  <si>
    <t>паушал</t>
  </si>
  <si>
    <t>ВКУПНО за 00. ОПШТИ РАБОТИ:</t>
  </si>
  <si>
    <t>/</t>
  </si>
  <si>
    <t>Изработка на Сообраќаен проект за времен режим на сообраќај</t>
  </si>
  <si>
    <t>ВКУПНО за 00.  ОПШТИ РАБОТИ:</t>
  </si>
  <si>
    <t>Одржување на сообраќајна сигнализација за време на изведба на градежните работи.</t>
  </si>
  <si>
    <t>Одржување на сообраќајна сигнализација за време на изведба на градежните работи</t>
  </si>
  <si>
    <t>VI.3</t>
  </si>
  <si>
    <t>VI.4</t>
  </si>
  <si>
    <t>VI.5</t>
  </si>
  <si>
    <t>VI.6</t>
  </si>
  <si>
    <t>VI.7</t>
  </si>
  <si>
    <t>VI.8</t>
  </si>
  <si>
    <t>VI.9</t>
  </si>
  <si>
    <t>VI.10</t>
  </si>
  <si>
    <t>VI.11</t>
  </si>
  <si>
    <t>VI.12</t>
  </si>
  <si>
    <t>II. ГОРЕН СТРОЈ</t>
  </si>
  <si>
    <t>II.8</t>
  </si>
  <si>
    <t>ВКУПНО за II. ГОРЕН СТРОЈ:</t>
  </si>
  <si>
    <r>
      <t xml:space="preserve">БАРАЊЕ ЗА ПОНУДИ - Тендер 1 - Дел 3 - </t>
    </r>
    <r>
      <rPr>
        <b/>
        <u/>
        <sz val="11"/>
        <rFont val="StobiSerif Regular"/>
        <family val="3"/>
      </rPr>
      <t>АНЕКС БР. 3</t>
    </r>
    <r>
      <rPr>
        <b/>
        <sz val="11"/>
        <rFont val="StobiSerif Regular"/>
        <family val="3"/>
      </rPr>
      <t xml:space="preserve">
Реф. Бр.: LRCP-9034-MK-RFB-A.2.1.1 - Тендер 1 - Дел 3
Градежни работи за подобрување на инфраструктурата на локалните патишта на избрани општини согласно изработени Основни проекти за градежни работи</t>
    </r>
  </si>
  <si>
    <r>
      <t xml:space="preserve">БАРАЊЕ ЗА ПОНУДИ - Тендер 1 - Дел 3 - </t>
    </r>
    <r>
      <rPr>
        <b/>
        <u/>
        <sz val="11"/>
        <color indexed="8"/>
        <rFont val="StobiSerif Regular"/>
        <family val="3"/>
      </rPr>
      <t>АНЕКС БР. 3</t>
    </r>
    <r>
      <rPr>
        <b/>
        <sz val="11"/>
        <color indexed="8"/>
        <rFont val="StobiSerif Regular"/>
        <family val="3"/>
      </rPr>
      <t xml:space="preserve">
Реф. Бр.: LRCP-9034-MK-RFB-A.2.1.1 - Тендер 1 - Дел 3
</t>
    </r>
    <r>
      <rPr>
        <b/>
        <sz val="11"/>
        <rFont val="StobiSerif Regular"/>
        <family val="3"/>
      </rPr>
      <t>Градежни работи за подобрување на инфраструктурата на локалните патишта на избрани општини согласно изработени Основни проекти за градежни работи</t>
    </r>
  </si>
  <si>
    <r>
      <t>Изведувачот има обврска да изврши набавка, транспорт и поставување на 2 информативни табли изработени согласно применливата позитивна законска и подзаконска легислатива. Димензиите и содржината претставена на таблата треба да биде усогласена и одобрена од страна на Инвеститорот.</t>
    </r>
    <r>
      <rPr>
        <b/>
        <sz val="11"/>
        <color rgb="FFFF0000"/>
        <rFont val="StobiSerif Regular"/>
        <family val="3"/>
      </rPr>
      <t xml:space="preserve"> </t>
    </r>
  </si>
  <si>
    <r>
      <t>Изведувачот има обврска да ги примени сите мерки предвидени со документите за заштита на животната средина  и социјални аспекти. Изведувачот има обврска целиот градежен шут /отпад  да го транспортира на депонијата за градежен шут/отпад кој ќе му го одреди и назначи Општината (крајниот корисник).                                                                                                                                               
Во случај да има потреба од времено одлагалиште за материјали кои не се еколошки штетни за околината, Изведувачот е должен на сопствен трошок истото да го обезбеди во согласност со општината на чија територија се наоѓа.</t>
    </r>
    <r>
      <rPr>
        <sz val="11"/>
        <rFont val="StobiSerif Regular"/>
        <family val="3"/>
      </rPr>
      <t xml:space="preserve"> По завршување на работите локацијата да ја уреди и врати во првобитна состојба и писмено да го извести Надзорниот орган, за што ќе се состави Записник.</t>
    </r>
  </si>
  <si>
    <r>
      <t xml:space="preserve"> Изведувачот е должен по завршување на работите, локациите кои привремено ги користи за сопствени потреби, на сопствен трошок целосно да ги исчисти, да ги отстрани сите насипи, бетонски подлоги, работни и помошни простории и сл., односно да го врати земјиштето во првобитна состојба. </t>
    </r>
    <r>
      <rPr>
        <sz val="11"/>
        <rFont val="StobiSerif Regular"/>
        <family val="3"/>
      </rPr>
      <t>По завршување на работите локацијата да ја уреди и врати во првобитна состојба и  писмено да го извести Надзорниот орган, за што ќе се состави Записник.</t>
    </r>
  </si>
  <si>
    <r>
      <rPr>
        <sz val="11"/>
        <rFont val="StobiSerif Regular"/>
        <family val="3"/>
      </rPr>
      <t xml:space="preserve">Изведувачот треба да обезбеди, постави и одржува сообраќајна сигнализација и опрема за целото време на изменетиот (ВРЕМЕНИОТ) режим на сообраќај, почитувајќи ги и применувајќи ги во целост условите наведени во одобренијата и согласностите издадени од страна на државните органи.  </t>
    </r>
    <r>
      <rPr>
        <sz val="11"/>
        <color theme="1"/>
        <rFont val="StobiSerif Regular"/>
        <family val="3"/>
      </rPr>
      <t xml:space="preserve">
</t>
    </r>
    <r>
      <rPr>
        <b/>
        <sz val="11"/>
        <color theme="1"/>
        <rFont val="StobiSerif Regular"/>
        <family val="3"/>
      </rPr>
      <t xml:space="preserve">НАПОМЕНА: </t>
    </r>
    <r>
      <rPr>
        <b/>
        <sz val="11"/>
        <rFont val="StobiSerif Regular"/>
        <family val="3"/>
      </rPr>
      <t xml:space="preserve">За предметната улица Општината има изработено Основен сообраќаен проект за времен режим на сообраќај и за истата ќе обезбеди согласност од државните органи. Документот ќе биде доставен на Изведувачот пред почнување на припремните работи на предметната улица.           </t>
    </r>
  </si>
  <si>
    <r>
      <t xml:space="preserve">Пред почетокот на работите, Општината ќе ги достави на Изведувачот сите податоци и информации за постојни инсталации со кои располага прибавени од различни инситуции. Сите дополнителни дислокации ќе треба да бидат извршени од страна на Изведувачот. Надзорниот орган е должен да ја </t>
    </r>
    <r>
      <rPr>
        <sz val="11"/>
        <rFont val="StobiSerif Regular"/>
        <family val="3"/>
      </rPr>
      <t>констатира и потврди секоја дислокација.</t>
    </r>
  </si>
  <si>
    <r>
      <t xml:space="preserve">Изведувачот има обврска да ги подобри или да изработи објекти </t>
    </r>
    <r>
      <rPr>
        <sz val="11"/>
        <rFont val="StobiSerif Regular"/>
        <family val="3"/>
      </rPr>
      <t xml:space="preserve">(легнати рабници, </t>
    </r>
    <r>
      <rPr>
        <sz val="11"/>
        <color theme="1"/>
        <rFont val="StobiSerif Regular"/>
        <family val="3"/>
      </rPr>
      <t>пристапни рампи и сл. зависно од потребата) за чувствителните групи на корисниции (колички за луѓе со посебни потреби, колички за бебиња, и сл.) со цел да им овозможи на истите непречен пристап до коловоз и од коловоз.</t>
    </r>
  </si>
  <si>
    <r>
      <rPr>
        <sz val="11"/>
        <rFont val="StobiSerif Regular"/>
        <family val="3"/>
      </rPr>
      <t xml:space="preserve">Изведувачот треба да обезбеди, постави и одржува сообраќајна сигнализација и опрема за целото време на изменетиот (ВРЕМЕНИОТ) режим на сообраќај, почитувајќи ги и применувајќи ги во целост условите наведени во одобренијата и согласностите издадени од страна на државните органи.  </t>
    </r>
    <r>
      <rPr>
        <sz val="11"/>
        <color theme="1"/>
        <rFont val="StobiSerif Regular"/>
        <family val="3"/>
      </rPr>
      <t xml:space="preserve">
</t>
    </r>
    <r>
      <rPr>
        <b/>
        <sz val="12"/>
        <color theme="1"/>
        <rFont val="StobiSerif Regular"/>
        <family val="3"/>
      </rPr>
      <t/>
    </r>
  </si>
  <si>
    <t>Набавка, транспорт и изведба на потпорен ѕид од габиони со должина Л=50.0 м и висина Н=2.50 м, изработени од двојно вртена челична мрежа, гaлванизирана со (ZN-AL 5%) легура, со дијаметар на жицата (за мрежа) Ø 2.7 мм, дијаметар на жицата (за рабови) Ø3.4мм, со отвори во мрежата (окца) 8х10см со толеранција -0/+10мм, јакост на затегање на жицата 350-550 N/мм2,  елонгација не помала од 8% и облога со цинк: 245 гр/м2 (265 гр/м2 на рабовите), со полнеж од камен со минимална големина на каменот 120 mm ,¥min=25 Kn/m2 со максимална порозност на габион 20%, поставени на 250 m2 геотекстил 300 gr/m2</t>
  </si>
  <si>
    <t xml:space="preserve"> Ископ и расчистување на стариот потпорен ѕид (50,0х1,5х1.0)=75 м3</t>
  </si>
  <si>
    <t>Набавка, транспорт и машинско вградување и збивање на битуменизиран носив слој БНС22сА
d=6cm во делот на проширувањето и во делот на новопредвидената коловозна конструкција (да се
достават лабараториски испитувања за изработената позиција согласно МКС стандардите)
(од тебеларен преглед)</t>
  </si>
  <si>
    <t>Набавка, транспорт и машинско вградување и збивање на секундарен абечки слој АБ11с (да се
достават лабараториски испитувања за изработената позиција согласно МКС стандардите)
(од табеларен преглед)</t>
  </si>
  <si>
    <r>
      <t>Набавка, транспорт и машинско вградување и збивање на абечки слој од асфалт бетон АБ1</t>
    </r>
    <r>
      <rPr>
        <sz val="11"/>
        <color rgb="FFFF0000"/>
        <rFont val="StobiSerif Regular"/>
        <family val="3"/>
      </rPr>
      <t xml:space="preserve">1с </t>
    </r>
    <r>
      <rPr>
        <sz val="11"/>
        <rFont val="StobiSerif Regular"/>
        <family val="3"/>
      </rPr>
      <t>d=4cm по цела ширина (да се достават лабараториски испитувања за изработената позиција согласно МКС стандардите)
(од табелрен преглед)</t>
    </r>
  </si>
  <si>
    <t>Изработка на горна носива подлога од израмнителен слој од БНХС16 д=4.5см</t>
  </si>
  <si>
    <t xml:space="preserve"> Рехабилитација на левата страна од коловозот на локалната улица ˮ Тодосија Паунов ˮ - Општина Кочани</t>
  </si>
  <si>
    <t>Набавка, транспорт и машинско вградување и збивање на битуменизиран носив слој БНС22сА во
делот над постоечкиот асфалт како израмнителен слој (да се достават лабараториски испитувања за
изработената позиција согласно МКС стандардите)
(од табеларен преглед)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</si>
</sst>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_(* \(#,##0\);_(* &quot;-&quot;_);_(@_)"/>
    <numFmt numFmtId="164" formatCode="#,##0.00\ _д_е_н_."/>
    <numFmt numFmtId="165" formatCode="_-* #,##0.00\ _д_е_н_._-;\-* #,##0.00\ _д_е_н_._-;_-* &quot;-&quot;??\ _д_е_н_._-;_-@_-"/>
  </numFmts>
  <fonts count="17" x14ac:knownFonts="1">
    <font>
      <sz val="11"/>
      <color theme="1"/>
      <name val="Calibri"/>
      <family val="2"/>
      <scheme val="minor"/>
    </font>
    <font>
      <sz val="11"/>
      <color indexed="8"/>
      <name val="Calibri"/>
      <family val="2"/>
    </font>
    <font>
      <sz val="10"/>
      <name val="Arial"/>
      <family val="2"/>
    </font>
    <font>
      <sz val="10"/>
      <name val="Arial"/>
      <family val="2"/>
      <charset val="204"/>
    </font>
    <font>
      <b/>
      <sz val="12"/>
      <color indexed="8"/>
      <name val="StobiSerif Regular"/>
      <family val="3"/>
    </font>
    <font>
      <b/>
      <sz val="12"/>
      <color theme="1"/>
      <name val="StobiSerif Regular"/>
      <family val="3"/>
    </font>
    <font>
      <b/>
      <sz val="11"/>
      <color indexed="8"/>
      <name val="StobiSerif Regular"/>
      <family val="3"/>
    </font>
    <font>
      <sz val="11"/>
      <color indexed="8"/>
      <name val="StobiSerif Regular"/>
      <family val="3"/>
    </font>
    <font>
      <sz val="11"/>
      <color theme="1"/>
      <name val="StobiSerif Regular"/>
      <family val="3"/>
    </font>
    <font>
      <sz val="11"/>
      <name val="StobiSerif Regular"/>
      <family val="3"/>
    </font>
    <font>
      <b/>
      <sz val="11"/>
      <name val="StobiSerif Regular"/>
      <family val="3"/>
    </font>
    <font>
      <b/>
      <u/>
      <sz val="11"/>
      <name val="StobiSerif Regular"/>
      <family val="3"/>
    </font>
    <font>
      <b/>
      <u/>
      <sz val="11"/>
      <color indexed="8"/>
      <name val="StobiSerif Regular"/>
      <family val="3"/>
    </font>
    <font>
      <b/>
      <sz val="11"/>
      <color rgb="FFFF0000"/>
      <name val="StobiSerif Regular"/>
      <family val="3"/>
    </font>
    <font>
      <b/>
      <sz val="11"/>
      <color theme="1"/>
      <name val="StobiSerif Regular"/>
      <family val="3"/>
    </font>
    <font>
      <sz val="11"/>
      <color rgb="FFFF0000"/>
      <name val="StobiSerif Regular"/>
      <family val="3"/>
    </font>
    <font>
      <b/>
      <sz val="14"/>
      <color indexed="8"/>
      <name val="StobiSerif Regular"/>
      <family val="3"/>
    </font>
  </fonts>
  <fills count="3">
    <fill>
      <patternFill patternType="none"/>
    </fill>
    <fill>
      <patternFill patternType="gray125"/>
    </fill>
    <fill>
      <patternFill patternType="solid">
        <fgColor rgb="FF92D050"/>
        <bgColor indexed="64"/>
      </patternFill>
    </fill>
  </fills>
  <borders count="65">
    <border>
      <left/>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dotted">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diagonal/>
    </border>
  </borders>
  <cellStyleXfs count="7">
    <xf numFmtId="0" fontId="0" fillId="0" borderId="0"/>
    <xf numFmtId="165" fontId="3" fillId="0" borderId="0" applyFont="0" applyFill="0" applyBorder="0" applyAlignment="0" applyProtection="0"/>
    <xf numFmtId="0" fontId="3" fillId="0" borderId="0"/>
    <xf numFmtId="0" fontId="2" fillId="0" borderId="0"/>
    <xf numFmtId="0" fontId="2"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3" fillId="0" borderId="0" applyNumberFormat="0" applyFont="0" applyFill="0" applyBorder="0" applyAlignment="0" applyProtection="0">
      <alignment vertical="top"/>
    </xf>
  </cellStyleXfs>
  <cellXfs count="411">
    <xf numFmtId="0" fontId="0" fillId="0" borderId="0" xfId="0"/>
    <xf numFmtId="0" fontId="9" fillId="0" borderId="23" xfId="0" applyFont="1" applyFill="1" applyBorder="1" applyAlignment="1">
      <alignment horizontal="center"/>
    </xf>
    <xf numFmtId="0" fontId="9" fillId="0" borderId="3" xfId="0" applyFont="1" applyFill="1" applyBorder="1" applyAlignment="1">
      <alignment horizontal="center"/>
    </xf>
    <xf numFmtId="0" fontId="8" fillId="0" borderId="3" xfId="0" applyFont="1" applyFill="1" applyBorder="1" applyAlignment="1">
      <alignment horizontal="center" wrapText="1"/>
    </xf>
    <xf numFmtId="0" fontId="9" fillId="0" borderId="45" xfId="0" applyFont="1" applyFill="1" applyBorder="1" applyAlignment="1">
      <alignment horizontal="center"/>
    </xf>
    <xf numFmtId="0" fontId="9" fillId="0" borderId="17" xfId="0" applyFont="1" applyFill="1" applyBorder="1" applyAlignment="1">
      <alignment horizontal="center"/>
    </xf>
    <xf numFmtId="41" fontId="6" fillId="0" borderId="41" xfId="0" applyNumberFormat="1" applyFont="1" applyFill="1" applyBorder="1" applyAlignment="1">
      <alignment horizontal="right"/>
    </xf>
    <xf numFmtId="41" fontId="6" fillId="0" borderId="0" xfId="0" applyNumberFormat="1" applyFont="1" applyFill="1" applyAlignment="1">
      <alignment horizontal="right"/>
    </xf>
    <xf numFmtId="41" fontId="6" fillId="0" borderId="44" xfId="0" applyNumberFormat="1" applyFont="1" applyFill="1" applyBorder="1" applyAlignment="1">
      <alignment horizontal="right"/>
    </xf>
    <xf numFmtId="0" fontId="8" fillId="0" borderId="0" xfId="0" applyFont="1"/>
    <xf numFmtId="41" fontId="8" fillId="0" borderId="0" xfId="0" applyNumberFormat="1" applyFont="1"/>
    <xf numFmtId="0" fontId="7" fillId="0" borderId="0" xfId="0" applyFont="1" applyFill="1"/>
    <xf numFmtId="41" fontId="6" fillId="0" borderId="41" xfId="0" applyNumberFormat="1" applyFont="1" applyFill="1" applyBorder="1" applyAlignment="1"/>
    <xf numFmtId="0" fontId="6" fillId="0" borderId="0" xfId="0" applyFont="1" applyFill="1" applyAlignment="1" applyProtection="1">
      <alignment horizontal="left" vertical="top"/>
      <protection locked="0"/>
    </xf>
    <xf numFmtId="0" fontId="7" fillId="0" borderId="0" xfId="0" applyFont="1" applyFill="1" applyAlignment="1" applyProtection="1">
      <alignment horizontal="center" vertical="top"/>
      <protection locked="0"/>
    </xf>
    <xf numFmtId="0" fontId="7" fillId="0" borderId="0" xfId="0" applyFont="1" applyFill="1" applyProtection="1">
      <protection locked="0"/>
    </xf>
    <xf numFmtId="0" fontId="7" fillId="0" borderId="0" xfId="0" applyFont="1" applyFill="1" applyAlignment="1" applyProtection="1">
      <alignment horizontal="center"/>
      <protection locked="0"/>
    </xf>
    <xf numFmtId="0" fontId="6" fillId="0" borderId="0" xfId="0" applyFont="1" applyFill="1" applyAlignment="1" applyProtection="1">
      <alignment horizontal="center"/>
      <protection locked="0"/>
    </xf>
    <xf numFmtId="4" fontId="7" fillId="0" borderId="0" xfId="0" applyNumberFormat="1" applyFont="1" applyFill="1" applyProtection="1">
      <protection locked="0"/>
    </xf>
    <xf numFmtId="41" fontId="7" fillId="0" borderId="0" xfId="0" applyNumberFormat="1" applyFont="1" applyFill="1" applyProtection="1">
      <protection locked="0"/>
    </xf>
    <xf numFmtId="0" fontId="8" fillId="0" borderId="0" xfId="0" applyFont="1" applyAlignment="1">
      <alignment vertical="center"/>
    </xf>
    <xf numFmtId="41" fontId="6" fillId="0" borderId="41" xfId="0" applyNumberFormat="1" applyFont="1" applyFill="1" applyBorder="1" applyAlignment="1">
      <alignment vertical="center"/>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2" xfId="0" applyFont="1" applyFill="1" applyBorder="1" applyAlignment="1">
      <alignment horizontal="center" vertical="top" wrapText="1"/>
    </xf>
    <xf numFmtId="0" fontId="8" fillId="0" borderId="15" xfId="0" applyFont="1" applyFill="1" applyBorder="1" applyAlignment="1">
      <alignment horizontal="center" vertical="center" wrapText="1"/>
    </xf>
    <xf numFmtId="1" fontId="9" fillId="0" borderId="1" xfId="0" applyNumberFormat="1" applyFont="1" applyFill="1" applyBorder="1" applyAlignment="1">
      <alignment horizontal="center" vertical="center"/>
    </xf>
    <xf numFmtId="0" fontId="8" fillId="0" borderId="3" xfId="0" applyFont="1" applyFill="1" applyBorder="1" applyAlignment="1">
      <alignment horizontal="center" vertical="center"/>
    </xf>
    <xf numFmtId="0" fontId="8" fillId="0" borderId="0" xfId="0" applyFont="1" applyFill="1" applyBorder="1" applyAlignment="1">
      <alignment horizontal="left" vertical="top" wrapText="1"/>
    </xf>
    <xf numFmtId="1" fontId="9" fillId="0" borderId="1"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7" fillId="0" borderId="0" xfId="0" applyFont="1" applyFill="1" applyAlignment="1">
      <alignment wrapText="1"/>
    </xf>
    <xf numFmtId="1" fontId="7" fillId="0" borderId="1" xfId="0" applyNumberFormat="1" applyFont="1" applyFill="1" applyBorder="1" applyAlignment="1">
      <alignment horizontal="center" vertical="center"/>
    </xf>
    <xf numFmtId="2" fontId="8" fillId="0" borderId="3" xfId="0" applyNumberFormat="1" applyFont="1" applyFill="1" applyBorder="1" applyAlignment="1">
      <alignment horizontal="center" vertical="center"/>
    </xf>
    <xf numFmtId="1" fontId="15" fillId="0" borderId="1" xfId="0" applyNumberFormat="1" applyFont="1" applyFill="1" applyBorder="1" applyAlignment="1">
      <alignment horizontal="center" vertical="center"/>
    </xf>
    <xf numFmtId="1" fontId="7"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1" fontId="7" fillId="0" borderId="5" xfId="0" applyNumberFormat="1" applyFont="1" applyFill="1" applyBorder="1" applyAlignment="1">
      <alignment horizontal="center" vertical="center"/>
    </xf>
    <xf numFmtId="0" fontId="7" fillId="0" borderId="16" xfId="0" applyFont="1" applyFill="1" applyBorder="1" applyAlignment="1">
      <alignment horizontal="center" vertical="center"/>
    </xf>
    <xf numFmtId="1" fontId="7" fillId="0" borderId="33" xfId="0" applyNumberFormat="1" applyFont="1" applyFill="1" applyBorder="1" applyAlignment="1">
      <alignment horizontal="center" vertical="center"/>
    </xf>
    <xf numFmtId="0" fontId="7" fillId="0" borderId="56" xfId="0" applyFont="1" applyFill="1" applyBorder="1" applyAlignment="1">
      <alignment horizontal="center" vertical="center"/>
    </xf>
    <xf numFmtId="0" fontId="8" fillId="0" borderId="33" xfId="0" applyFont="1" applyFill="1" applyBorder="1" applyAlignment="1">
      <alignment horizontal="left" vertical="top" wrapText="1"/>
    </xf>
    <xf numFmtId="1" fontId="8" fillId="0" borderId="33" xfId="0" applyNumberFormat="1" applyFont="1" applyFill="1" applyBorder="1" applyAlignment="1">
      <alignment horizontal="left" vertical="top" wrapText="1"/>
    </xf>
    <xf numFmtId="41" fontId="8" fillId="0" borderId="33" xfId="0" applyNumberFormat="1" applyFont="1" applyFill="1" applyBorder="1" applyAlignment="1">
      <alignment horizontal="left" vertical="top" wrapText="1"/>
    </xf>
    <xf numFmtId="0" fontId="6" fillId="0" borderId="42"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6" fillId="0" borderId="15" xfId="0" applyFont="1" applyFill="1" applyBorder="1" applyAlignment="1">
      <alignment horizontal="center" vertical="center" wrapText="1"/>
    </xf>
    <xf numFmtId="4" fontId="6" fillId="0" borderId="43" xfId="0" applyNumberFormat="1" applyFont="1" applyFill="1" applyBorder="1" applyAlignment="1">
      <alignment horizontal="center" vertical="center" wrapText="1"/>
    </xf>
    <xf numFmtId="1" fontId="6" fillId="0" borderId="15" xfId="0" applyNumberFormat="1" applyFont="1" applyFill="1" applyBorder="1" applyAlignment="1">
      <alignment horizontal="center" vertical="center" wrapText="1"/>
    </xf>
    <xf numFmtId="41" fontId="6" fillId="0" borderId="49"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3" fontId="6" fillId="0" borderId="3" xfId="0" applyNumberFormat="1" applyFont="1" applyFill="1" applyBorder="1" applyAlignment="1">
      <alignment horizontal="center" vertical="center" wrapText="1"/>
    </xf>
    <xf numFmtId="1" fontId="6" fillId="0" borderId="3"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2" xfId="0" applyFont="1" applyFill="1" applyBorder="1" applyAlignment="1">
      <alignment horizontal="center" wrapText="1"/>
    </xf>
    <xf numFmtId="0" fontId="6" fillId="0" borderId="15" xfId="0" applyFont="1" applyFill="1" applyBorder="1" applyAlignment="1">
      <alignment horizontal="center" wrapText="1"/>
    </xf>
    <xf numFmtId="0" fontId="6" fillId="0" borderId="14" xfId="0" applyFont="1" applyFill="1" applyBorder="1" applyAlignment="1">
      <alignment horizontal="center" wrapText="1"/>
    </xf>
    <xf numFmtId="3" fontId="6" fillId="0" borderId="14" xfId="0" applyNumberFormat="1" applyFont="1" applyFill="1" applyBorder="1" applyAlignment="1">
      <alignment horizontal="center" wrapText="1"/>
    </xf>
    <xf numFmtId="1" fontId="6" fillId="0" borderId="14" xfId="0" applyNumberFormat="1" applyFont="1" applyFill="1" applyBorder="1" applyAlignment="1">
      <alignment horizontal="center" wrapText="1"/>
    </xf>
    <xf numFmtId="41" fontId="6" fillId="0" borderId="28" xfId="0" applyNumberFormat="1" applyFont="1" applyFill="1" applyBorder="1" applyAlignment="1">
      <alignment horizontal="center" wrapText="1"/>
    </xf>
    <xf numFmtId="0" fontId="6" fillId="0" borderId="1" xfId="0" applyFont="1" applyFill="1" applyBorder="1" applyAlignment="1">
      <alignment horizontal="center" wrapText="1"/>
    </xf>
    <xf numFmtId="0" fontId="7" fillId="0" borderId="3" xfId="0" applyFont="1" applyFill="1" applyBorder="1" applyAlignment="1">
      <alignment horizontal="center" vertical="top" wrapText="1"/>
    </xf>
    <xf numFmtId="0" fontId="9" fillId="0" borderId="3" xfId="0" applyFont="1" applyFill="1" applyBorder="1" applyAlignment="1">
      <alignment horizontal="left" vertical="top" wrapText="1"/>
    </xf>
    <xf numFmtId="0" fontId="7" fillId="0" borderId="3" xfId="0" applyFont="1" applyFill="1" applyBorder="1" applyAlignment="1">
      <alignment horizontal="center" wrapText="1"/>
    </xf>
    <xf numFmtId="4" fontId="7" fillId="0" borderId="3" xfId="0" applyNumberFormat="1" applyFont="1" applyFill="1" applyBorder="1" applyAlignment="1">
      <alignment horizontal="right" wrapText="1"/>
    </xf>
    <xf numFmtId="1" fontId="7" fillId="0" borderId="3" xfId="0" applyNumberFormat="1" applyFont="1" applyFill="1" applyBorder="1" applyAlignment="1" applyProtection="1">
      <alignment horizontal="right" wrapText="1"/>
      <protection locked="0"/>
    </xf>
    <xf numFmtId="41" fontId="7" fillId="0" borderId="4" xfId="0" applyNumberFormat="1" applyFont="1" applyFill="1" applyBorder="1" applyAlignment="1">
      <alignment horizontal="right" wrapText="1"/>
    </xf>
    <xf numFmtId="4" fontId="9" fillId="0" borderId="3" xfId="0" applyNumberFormat="1" applyFont="1" applyFill="1" applyBorder="1" applyAlignment="1">
      <alignment horizontal="right" wrapText="1"/>
    </xf>
    <xf numFmtId="41" fontId="10" fillId="0" borderId="41" xfId="0" applyNumberFormat="1" applyFont="1" applyFill="1" applyBorder="1" applyAlignment="1">
      <alignment horizontal="right"/>
    </xf>
    <xf numFmtId="0" fontId="7" fillId="0" borderId="2" xfId="0" applyFont="1" applyFill="1" applyBorder="1" applyAlignment="1">
      <alignment horizontal="center" vertical="top"/>
    </xf>
    <xf numFmtId="0" fontId="9" fillId="0" borderId="1" xfId="0" applyFont="1" applyFill="1" applyBorder="1" applyAlignment="1">
      <alignment horizontal="center" vertical="top"/>
    </xf>
    <xf numFmtId="0" fontId="7" fillId="0" borderId="2" xfId="0" applyFont="1" applyFill="1" applyBorder="1" applyAlignment="1">
      <alignment horizontal="center" vertical="top" wrapText="1"/>
    </xf>
    <xf numFmtId="2" fontId="9" fillId="0" borderId="15" xfId="3" applyNumberFormat="1" applyFont="1" applyFill="1" applyBorder="1" applyAlignment="1">
      <alignment horizontal="left" vertical="top" wrapText="1"/>
    </xf>
    <xf numFmtId="4" fontId="9" fillId="0" borderId="15" xfId="2" applyNumberFormat="1" applyFont="1" applyFill="1" applyBorder="1" applyAlignment="1">
      <alignment horizontal="right"/>
    </xf>
    <xf numFmtId="1" fontId="9" fillId="0" borderId="3" xfId="0" applyNumberFormat="1" applyFont="1" applyFill="1" applyBorder="1" applyAlignment="1" applyProtection="1">
      <protection locked="0"/>
    </xf>
    <xf numFmtId="41" fontId="8" fillId="0" borderId="4" xfId="0" applyNumberFormat="1" applyFont="1" applyFill="1" applyBorder="1" applyAlignment="1">
      <alignment horizontal="right" wrapText="1"/>
    </xf>
    <xf numFmtId="2" fontId="9" fillId="0" borderId="3" xfId="3" applyNumberFormat="1" applyFont="1" applyFill="1" applyBorder="1" applyAlignment="1">
      <alignment horizontal="left" vertical="top" wrapText="1"/>
    </xf>
    <xf numFmtId="2" fontId="9" fillId="0" borderId="3" xfId="3" applyNumberFormat="1" applyFont="1" applyFill="1" applyBorder="1" applyAlignment="1">
      <alignment horizontal="center"/>
    </xf>
    <xf numFmtId="2" fontId="9" fillId="0" borderId="16" xfId="3" applyNumberFormat="1" applyFont="1" applyFill="1" applyBorder="1" applyAlignment="1">
      <alignment horizontal="center"/>
    </xf>
    <xf numFmtId="2" fontId="9" fillId="0" borderId="17" xfId="3" applyNumberFormat="1" applyFont="1" applyFill="1" applyBorder="1" applyAlignment="1">
      <alignment horizontal="left" vertical="top" wrapText="1"/>
    </xf>
    <xf numFmtId="0" fontId="9" fillId="0" borderId="2" xfId="0" applyFont="1" applyFill="1" applyBorder="1" applyAlignment="1">
      <alignment horizontal="center" vertical="top" wrapText="1"/>
    </xf>
    <xf numFmtId="0" fontId="9" fillId="0" borderId="2" xfId="0" applyFont="1" applyFill="1" applyBorder="1" applyAlignment="1">
      <alignment horizontal="center" vertical="top"/>
    </xf>
    <xf numFmtId="0" fontId="9" fillId="0" borderId="3" xfId="0" applyNumberFormat="1" applyFont="1" applyFill="1" applyBorder="1" applyAlignment="1" applyProtection="1">
      <alignment horizontal="center" vertical="top" wrapText="1"/>
    </xf>
    <xf numFmtId="4" fontId="9" fillId="0" borderId="3" xfId="1" applyNumberFormat="1" applyFont="1" applyFill="1" applyBorder="1" applyAlignment="1">
      <alignment horizontal="right" wrapText="1"/>
    </xf>
    <xf numFmtId="1" fontId="8" fillId="0" borderId="3" xfId="0" applyNumberFormat="1" applyFont="1" applyFill="1" applyBorder="1" applyAlignment="1" applyProtection="1">
      <alignment horizontal="right" wrapText="1"/>
      <protection locked="0"/>
    </xf>
    <xf numFmtId="2" fontId="9" fillId="0" borderId="3" xfId="3" applyNumberFormat="1" applyFont="1" applyFill="1" applyBorder="1" applyAlignment="1">
      <alignment horizontal="justify" vertical="top" wrapText="1"/>
    </xf>
    <xf numFmtId="2" fontId="9" fillId="0" borderId="17" xfId="3" applyNumberFormat="1" applyFont="1" applyFill="1" applyBorder="1" applyAlignment="1">
      <alignment horizontal="justify" vertical="top" wrapText="1"/>
    </xf>
    <xf numFmtId="2" fontId="9" fillId="0" borderId="17" xfId="3" applyNumberFormat="1" applyFont="1" applyFill="1" applyBorder="1" applyAlignment="1">
      <alignment horizontal="center"/>
    </xf>
    <xf numFmtId="41" fontId="8" fillId="0" borderId="9" xfId="0" applyNumberFormat="1" applyFont="1" applyFill="1" applyBorder="1" applyAlignment="1">
      <alignment horizontal="right" wrapText="1"/>
    </xf>
    <xf numFmtId="41" fontId="14" fillId="0" borderId="41" xfId="0" applyNumberFormat="1" applyFont="1" applyFill="1" applyBorder="1" applyAlignment="1">
      <alignment wrapText="1"/>
    </xf>
    <xf numFmtId="0" fontId="6" fillId="0" borderId="10" xfId="0" applyFont="1" applyFill="1" applyBorder="1" applyAlignment="1">
      <alignment horizontal="center" vertical="top"/>
    </xf>
    <xf numFmtId="0" fontId="7" fillId="0" borderId="11" xfId="0" applyFont="1" applyFill="1" applyBorder="1" applyAlignment="1">
      <alignment horizontal="center" vertical="top"/>
    </xf>
    <xf numFmtId="164" fontId="6" fillId="0" borderId="0" xfId="0" applyNumberFormat="1" applyFont="1" applyFill="1" applyAlignment="1">
      <alignment horizontal="center"/>
    </xf>
    <xf numFmtId="0" fontId="6" fillId="0" borderId="42" xfId="0" applyFont="1" applyFill="1" applyBorder="1" applyAlignment="1">
      <alignment horizontal="center" vertical="top"/>
    </xf>
    <xf numFmtId="0" fontId="7" fillId="0" borderId="46" xfId="0" applyFont="1" applyFill="1" applyBorder="1" applyAlignment="1">
      <alignment horizontal="center" vertical="top"/>
    </xf>
    <xf numFmtId="0" fontId="6" fillId="0" borderId="1" xfId="0" applyFont="1" applyFill="1" applyBorder="1" applyAlignment="1">
      <alignment horizontal="center" vertical="top"/>
    </xf>
    <xf numFmtId="0" fontId="7" fillId="0" borderId="5" xfId="0" applyFont="1" applyFill="1" applyBorder="1" applyAlignment="1">
      <alignment vertical="top"/>
    </xf>
    <xf numFmtId="0" fontId="7" fillId="0" borderId="16" xfId="0" applyFont="1" applyFill="1" applyBorder="1" applyAlignment="1">
      <alignment vertical="top"/>
    </xf>
    <xf numFmtId="0" fontId="7" fillId="0" borderId="55" xfId="0" applyFont="1" applyFill="1" applyBorder="1" applyAlignment="1">
      <alignment horizontal="center" vertical="top"/>
    </xf>
    <xf numFmtId="0" fontId="7" fillId="0" borderId="53" xfId="0" applyFont="1" applyFill="1" applyBorder="1" applyAlignment="1">
      <alignment horizontal="center" vertical="top"/>
    </xf>
    <xf numFmtId="0" fontId="6" fillId="0" borderId="0" xfId="0" applyFont="1" applyFill="1" applyAlignment="1">
      <alignment horizontal="center" vertical="top"/>
    </xf>
    <xf numFmtId="0" fontId="6" fillId="0" borderId="0" xfId="0" applyFont="1" applyFill="1" applyAlignment="1">
      <alignment horizontal="left" vertical="top"/>
    </xf>
    <xf numFmtId="0" fontId="6" fillId="0" borderId="0" xfId="0" applyFont="1" applyFill="1" applyAlignment="1">
      <alignment horizontal="center"/>
    </xf>
    <xf numFmtId="4" fontId="6" fillId="0" borderId="0" xfId="0" applyNumberFormat="1" applyFont="1" applyFill="1" applyAlignment="1">
      <alignment horizontal="center"/>
    </xf>
    <xf numFmtId="1" fontId="6" fillId="0" borderId="0" xfId="0" applyNumberFormat="1" applyFont="1" applyFill="1" applyAlignment="1"/>
    <xf numFmtId="41" fontId="6" fillId="0" borderId="0" xfId="0" applyNumberFormat="1" applyFont="1" applyFill="1" applyAlignment="1"/>
    <xf numFmtId="0" fontId="6" fillId="0" borderId="0" xfId="0" applyFont="1" applyFill="1"/>
    <xf numFmtId="0" fontId="7" fillId="0" borderId="0" xfId="0" applyFont="1" applyFill="1" applyAlignment="1">
      <alignment horizontal="center" vertical="top"/>
    </xf>
    <xf numFmtId="0" fontId="7" fillId="0" borderId="0" xfId="0" applyFont="1" applyFill="1" applyAlignment="1">
      <alignment horizontal="left" vertical="top"/>
    </xf>
    <xf numFmtId="0" fontId="7" fillId="0" borderId="0" xfId="0" applyFont="1" applyFill="1" applyAlignment="1">
      <alignment horizontal="center"/>
    </xf>
    <xf numFmtId="1" fontId="7" fillId="0" borderId="0" xfId="0" applyNumberFormat="1" applyFont="1" applyFill="1" applyAlignment="1"/>
    <xf numFmtId="41" fontId="7" fillId="0" borderId="0" xfId="0" applyNumberFormat="1" applyFont="1" applyFill="1" applyAlignment="1"/>
    <xf numFmtId="4" fontId="6" fillId="0" borderId="0" xfId="0" applyNumberFormat="1" applyFont="1" applyFill="1" applyAlignment="1" applyProtection="1">
      <alignment horizontal="center"/>
      <protection locked="0"/>
    </xf>
    <xf numFmtId="1" fontId="7" fillId="0" borderId="0" xfId="0" applyNumberFormat="1" applyFont="1" applyFill="1" applyAlignment="1" applyProtection="1">
      <protection locked="0"/>
    </xf>
    <xf numFmtId="41" fontId="7" fillId="0" borderId="0" xfId="0" applyNumberFormat="1" applyFont="1" applyFill="1" applyAlignment="1" applyProtection="1">
      <protection locked="0"/>
    </xf>
    <xf numFmtId="41" fontId="6" fillId="0" borderId="4" xfId="0" applyNumberFormat="1" applyFont="1" applyFill="1" applyBorder="1" applyAlignment="1">
      <alignment horizontal="center" vertical="center" wrapText="1"/>
    </xf>
    <xf numFmtId="4" fontId="7" fillId="0" borderId="0" xfId="0" applyNumberFormat="1" applyFont="1" applyFill="1"/>
    <xf numFmtId="0" fontId="6" fillId="0" borderId="5" xfId="0" applyFont="1" applyFill="1" applyBorder="1" applyAlignment="1">
      <alignment horizontal="center" wrapText="1"/>
    </xf>
    <xf numFmtId="0" fontId="7" fillId="0" borderId="16" xfId="0" applyFont="1" applyFill="1" applyBorder="1" applyAlignment="1">
      <alignment horizontal="center" vertical="top" wrapText="1"/>
    </xf>
    <xf numFmtId="0" fontId="9" fillId="0" borderId="16" xfId="0" applyFont="1" applyFill="1" applyBorder="1" applyAlignment="1">
      <alignment horizontal="left" vertical="top" wrapText="1"/>
    </xf>
    <xf numFmtId="0" fontId="7" fillId="0" borderId="16" xfId="0" applyFont="1" applyFill="1" applyBorder="1" applyAlignment="1">
      <alignment horizontal="center" wrapText="1"/>
    </xf>
    <xf numFmtId="4" fontId="7" fillId="0" borderId="16" xfId="0" applyNumberFormat="1" applyFont="1" applyFill="1" applyBorder="1" applyAlignment="1">
      <alignment horizontal="right" wrapText="1"/>
    </xf>
    <xf numFmtId="1" fontId="7" fillId="0" borderId="16" xfId="0" applyNumberFormat="1" applyFont="1" applyFill="1" applyBorder="1" applyAlignment="1" applyProtection="1">
      <alignment horizontal="right" wrapText="1"/>
      <protection locked="0"/>
    </xf>
    <xf numFmtId="41" fontId="7" fillId="0" borderId="9" xfId="0" applyNumberFormat="1" applyFont="1" applyFill="1" applyBorder="1" applyAlignment="1">
      <alignment horizontal="right" wrapText="1"/>
    </xf>
    <xf numFmtId="0" fontId="7" fillId="0" borderId="42" xfId="0" applyFont="1" applyFill="1" applyBorder="1" applyAlignment="1">
      <alignment horizontal="center" vertical="top"/>
    </xf>
    <xf numFmtId="0" fontId="9" fillId="0" borderId="5" xfId="0" applyFont="1" applyFill="1" applyBorder="1" applyAlignment="1">
      <alignment horizontal="center" vertical="top"/>
    </xf>
    <xf numFmtId="0" fontId="7" fillId="0" borderId="6" xfId="0" applyFont="1" applyFill="1" applyBorder="1" applyAlignment="1">
      <alignment horizontal="center" vertical="top" wrapText="1"/>
    </xf>
    <xf numFmtId="4" fontId="9" fillId="0" borderId="17" xfId="2" applyNumberFormat="1" applyFont="1" applyFill="1" applyBorder="1" applyAlignment="1">
      <alignment horizontal="right"/>
    </xf>
    <xf numFmtId="1" fontId="9" fillId="0" borderId="16" xfId="0" applyNumberFormat="1" applyFont="1" applyFill="1" applyBorder="1" applyAlignment="1" applyProtection="1">
      <protection locked="0"/>
    </xf>
    <xf numFmtId="0" fontId="9" fillId="0" borderId="42" xfId="0" applyFont="1" applyFill="1" applyBorder="1" applyAlignment="1">
      <alignment horizontal="center" vertical="top"/>
    </xf>
    <xf numFmtId="0" fontId="9" fillId="0" borderId="46" xfId="0" applyFont="1" applyFill="1" applyBorder="1" applyAlignment="1">
      <alignment horizontal="center" vertical="top"/>
    </xf>
    <xf numFmtId="0" fontId="9" fillId="0" borderId="55" xfId="0" applyFont="1" applyFill="1" applyBorder="1" applyAlignment="1">
      <alignment horizontal="center" vertical="top"/>
    </xf>
    <xf numFmtId="0" fontId="9" fillId="0" borderId="35" xfId="0" applyFont="1" applyFill="1" applyBorder="1" applyAlignment="1">
      <alignment horizontal="center" vertical="top" wrapText="1"/>
    </xf>
    <xf numFmtId="0" fontId="9" fillId="0" borderId="16" xfId="0" applyNumberFormat="1" applyFont="1" applyFill="1" applyBorder="1" applyAlignment="1" applyProtection="1">
      <alignment horizontal="center" vertical="top" wrapText="1"/>
    </xf>
    <xf numFmtId="4" fontId="9" fillId="0" borderId="16" xfId="1" applyNumberFormat="1" applyFont="1" applyFill="1" applyBorder="1" applyAlignment="1">
      <alignment horizontal="right" wrapText="1"/>
    </xf>
    <xf numFmtId="1" fontId="8" fillId="0" borderId="16" xfId="0" applyNumberFormat="1" applyFont="1" applyFill="1" applyBorder="1" applyAlignment="1" applyProtection="1">
      <alignment horizontal="right" wrapText="1"/>
      <protection locked="0"/>
    </xf>
    <xf numFmtId="0" fontId="9" fillId="0" borderId="35" xfId="0" applyFont="1" applyFill="1" applyBorder="1" applyAlignment="1">
      <alignment horizontal="center" vertical="top"/>
    </xf>
    <xf numFmtId="41" fontId="7" fillId="0" borderId="57" xfId="0" applyNumberFormat="1" applyFont="1" applyFill="1" applyBorder="1" applyAlignment="1"/>
    <xf numFmtId="41" fontId="6" fillId="0" borderId="58" xfId="0" applyNumberFormat="1" applyFont="1" applyFill="1" applyBorder="1" applyAlignment="1"/>
    <xf numFmtId="41" fontId="6" fillId="0" borderId="59" xfId="0" applyNumberFormat="1" applyFont="1" applyFill="1" applyBorder="1" applyAlignment="1"/>
    <xf numFmtId="41" fontId="6" fillId="0" borderId="60" xfId="0" applyNumberFormat="1" applyFont="1" applyFill="1" applyBorder="1" applyAlignment="1"/>
    <xf numFmtId="41" fontId="7" fillId="0" borderId="0" xfId="0" applyNumberFormat="1" applyFont="1" applyFill="1" applyAlignment="1">
      <alignment horizontal="right"/>
    </xf>
    <xf numFmtId="41" fontId="8" fillId="0" borderId="0" xfId="0" applyNumberFormat="1" applyFont="1" applyFill="1" applyBorder="1" applyAlignment="1">
      <alignment horizontal="left" vertical="top" wrapText="1"/>
    </xf>
    <xf numFmtId="41" fontId="6" fillId="0" borderId="12" xfId="0" applyNumberFormat="1" applyFont="1" applyFill="1" applyBorder="1" applyAlignment="1">
      <alignment horizontal="center" vertical="center" wrapText="1"/>
    </xf>
    <xf numFmtId="0" fontId="9" fillId="0" borderId="3" xfId="0" applyFont="1" applyFill="1" applyBorder="1" applyAlignment="1">
      <alignment horizontal="center" wrapText="1"/>
    </xf>
    <xf numFmtId="4" fontId="8" fillId="0" borderId="3" xfId="0" applyNumberFormat="1" applyFont="1" applyFill="1" applyBorder="1" applyAlignment="1">
      <alignment horizontal="right" wrapText="1"/>
    </xf>
    <xf numFmtId="0" fontId="8" fillId="0" borderId="3" xfId="0" applyFont="1" applyFill="1" applyBorder="1" applyAlignment="1">
      <alignment horizontal="justify" vertical="top" wrapText="1"/>
    </xf>
    <xf numFmtId="1" fontId="9" fillId="0" borderId="3" xfId="0" applyNumberFormat="1" applyFont="1" applyFill="1" applyBorder="1" applyAlignment="1" applyProtection="1">
      <alignment horizontal="right" wrapText="1"/>
      <protection locked="0"/>
    </xf>
    <xf numFmtId="0" fontId="7" fillId="0" borderId="3" xfId="0" applyFont="1" applyFill="1" applyBorder="1" applyAlignment="1">
      <alignment horizontal="center" vertical="top"/>
    </xf>
    <xf numFmtId="0" fontId="9" fillId="0" borderId="3" xfId="0" applyFont="1" applyFill="1" applyBorder="1" applyAlignment="1">
      <alignment horizontal="center" vertical="top"/>
    </xf>
    <xf numFmtId="41" fontId="9" fillId="0" borderId="4" xfId="0" applyNumberFormat="1" applyFont="1" applyFill="1" applyBorder="1" applyAlignment="1">
      <alignment horizontal="right"/>
    </xf>
    <xf numFmtId="0" fontId="9" fillId="0" borderId="3" xfId="0" applyNumberFormat="1" applyFont="1" applyFill="1" applyBorder="1" applyAlignment="1" applyProtection="1">
      <alignment horizontal="justify" vertical="top" wrapText="1"/>
    </xf>
    <xf numFmtId="1" fontId="9" fillId="0" borderId="1" xfId="0" applyNumberFormat="1" applyFont="1" applyFill="1" applyBorder="1" applyAlignment="1">
      <alignment horizontal="center" vertical="top" wrapText="1"/>
    </xf>
    <xf numFmtId="0" fontId="9" fillId="0" borderId="3" xfId="0" applyFont="1" applyFill="1" applyBorder="1" applyAlignment="1">
      <alignment horizontal="center" vertical="top" wrapText="1"/>
    </xf>
    <xf numFmtId="2" fontId="9" fillId="0" borderId="3" xfId="0" applyNumberFormat="1" applyFont="1" applyFill="1" applyBorder="1" applyAlignment="1">
      <alignment vertical="top" wrapText="1"/>
    </xf>
    <xf numFmtId="0" fontId="9" fillId="0" borderId="1" xfId="0" applyFont="1" applyFill="1" applyBorder="1" applyAlignment="1">
      <alignment horizontal="center" vertical="top" wrapText="1"/>
    </xf>
    <xf numFmtId="0" fontId="10" fillId="0" borderId="10" xfId="0" applyFont="1" applyFill="1" applyBorder="1" applyAlignment="1">
      <alignment horizontal="center" vertical="top"/>
    </xf>
    <xf numFmtId="0" fontId="7" fillId="0" borderId="43" xfId="0" applyFont="1" applyFill="1" applyBorder="1" applyAlignment="1">
      <alignment horizontal="center" vertical="top"/>
    </xf>
    <xf numFmtId="0" fontId="10" fillId="0" borderId="42" xfId="0" applyFont="1" applyFill="1" applyBorder="1" applyAlignment="1">
      <alignment horizontal="center" vertical="top"/>
    </xf>
    <xf numFmtId="0" fontId="7" fillId="0" borderId="15" xfId="0" applyFont="1" applyFill="1" applyBorder="1" applyAlignment="1">
      <alignment horizontal="center" vertical="top"/>
    </xf>
    <xf numFmtId="0" fontId="10" fillId="0" borderId="1" xfId="0" applyFont="1" applyFill="1" applyBorder="1" applyAlignment="1">
      <alignment horizontal="center" vertical="top"/>
    </xf>
    <xf numFmtId="2" fontId="9" fillId="0" borderId="1" xfId="0" applyNumberFormat="1" applyFont="1" applyFill="1" applyBorder="1" applyAlignment="1">
      <alignment vertical="top"/>
    </xf>
    <xf numFmtId="2" fontId="7" fillId="0" borderId="3" xfId="0" applyNumberFormat="1" applyFont="1" applyFill="1" applyBorder="1" applyAlignment="1">
      <alignment vertical="top"/>
    </xf>
    <xf numFmtId="0" fontId="9" fillId="0" borderId="1" xfId="0" applyFont="1" applyFill="1" applyBorder="1" applyAlignment="1">
      <alignment vertical="top"/>
    </xf>
    <xf numFmtId="0" fontId="7" fillId="0" borderId="3" xfId="0" applyFont="1" applyFill="1" applyBorder="1" applyAlignment="1">
      <alignment vertical="top"/>
    </xf>
    <xf numFmtId="0" fontId="9" fillId="0" borderId="18" xfId="0" applyFont="1" applyFill="1" applyBorder="1" applyAlignment="1">
      <alignment vertical="top"/>
    </xf>
    <xf numFmtId="0" fontId="9" fillId="0" borderId="54" xfId="0" applyFont="1" applyFill="1" applyBorder="1" applyAlignment="1">
      <alignment horizontal="center" vertical="top"/>
    </xf>
    <xf numFmtId="0" fontId="10" fillId="0" borderId="0" xfId="0" applyFont="1" applyFill="1" applyAlignment="1">
      <alignment horizontal="center" vertical="top"/>
    </xf>
    <xf numFmtId="4" fontId="6" fillId="0" borderId="0" xfId="0" applyNumberFormat="1" applyFont="1" applyFill="1" applyAlignment="1">
      <alignment horizontal="right"/>
    </xf>
    <xf numFmtId="1" fontId="6" fillId="0" borderId="0" xfId="0" applyNumberFormat="1" applyFont="1" applyFill="1" applyAlignment="1">
      <alignment horizontal="right"/>
    </xf>
    <xf numFmtId="0" fontId="9" fillId="0" borderId="0" xfId="0" applyFont="1" applyFill="1" applyAlignment="1">
      <alignment horizontal="center" vertical="top"/>
    </xf>
    <xf numFmtId="1" fontId="7" fillId="0" borderId="0" xfId="0" applyNumberFormat="1" applyFont="1" applyFill="1" applyAlignment="1">
      <alignment horizontal="right"/>
    </xf>
    <xf numFmtId="4" fontId="6" fillId="0" borderId="0" xfId="0" applyNumberFormat="1" applyFont="1" applyFill="1" applyAlignment="1" applyProtection="1">
      <alignment horizontal="right"/>
      <protection locked="0"/>
    </xf>
    <xf numFmtId="1" fontId="7" fillId="0" borderId="0" xfId="0" applyNumberFormat="1" applyFont="1" applyFill="1" applyAlignment="1" applyProtection="1">
      <alignment horizontal="right"/>
      <protection locked="0"/>
    </xf>
    <xf numFmtId="41" fontId="7" fillId="0" borderId="0" xfId="0" applyNumberFormat="1" applyFont="1" applyFill="1" applyAlignment="1" applyProtection="1">
      <alignment horizontal="right"/>
      <protection locked="0"/>
    </xf>
    <xf numFmtId="0" fontId="8" fillId="0" borderId="16" xfId="0" applyFont="1" applyFill="1" applyBorder="1" applyAlignment="1">
      <alignment horizontal="justify" vertical="top" wrapText="1"/>
    </xf>
    <xf numFmtId="0" fontId="9" fillId="0" borderId="16" xfId="0" applyFont="1" applyFill="1" applyBorder="1" applyAlignment="1">
      <alignment horizontal="center" wrapText="1"/>
    </xf>
    <xf numFmtId="4" fontId="8" fillId="0" borderId="16" xfId="0" applyNumberFormat="1" applyFont="1" applyFill="1" applyBorder="1" applyAlignment="1">
      <alignment horizontal="right" wrapText="1"/>
    </xf>
    <xf numFmtId="0" fontId="7" fillId="0" borderId="35" xfId="0" applyFont="1" applyFill="1" applyBorder="1" applyAlignment="1">
      <alignment horizontal="center" vertical="top" wrapText="1"/>
    </xf>
    <xf numFmtId="0" fontId="9" fillId="0" borderId="16" xfId="0" applyFont="1" applyFill="1" applyBorder="1" applyAlignment="1">
      <alignment horizontal="center" vertical="top"/>
    </xf>
    <xf numFmtId="0" fontId="8" fillId="0" borderId="16" xfId="0" applyFont="1" applyFill="1" applyBorder="1" applyAlignment="1">
      <alignment horizontal="center" wrapText="1"/>
    </xf>
    <xf numFmtId="41" fontId="9" fillId="0" borderId="9" xfId="0" applyNumberFormat="1" applyFont="1" applyFill="1" applyBorder="1" applyAlignment="1">
      <alignment horizontal="right"/>
    </xf>
    <xf numFmtId="0" fontId="9" fillId="0" borderId="15" xfId="0" applyFont="1" applyFill="1" applyBorder="1" applyAlignment="1">
      <alignment horizontal="center" vertical="top"/>
    </xf>
    <xf numFmtId="49" fontId="8" fillId="0" borderId="16" xfId="0" applyNumberFormat="1" applyFont="1" applyFill="1" applyBorder="1" applyAlignment="1">
      <alignment horizontal="justify" vertical="top" wrapText="1"/>
    </xf>
    <xf numFmtId="4" fontId="9" fillId="0" borderId="16" xfId="0" applyNumberFormat="1" applyFont="1" applyFill="1" applyBorder="1" applyAlignment="1">
      <alignment horizontal="right" wrapText="1"/>
    </xf>
    <xf numFmtId="0" fontId="9" fillId="0" borderId="16" xfId="0" applyNumberFormat="1" applyFont="1" applyFill="1" applyBorder="1" applyAlignment="1" applyProtection="1">
      <alignment horizontal="justify" vertical="top" wrapText="1"/>
    </xf>
    <xf numFmtId="1" fontId="9" fillId="0" borderId="5" xfId="0" applyNumberFormat="1" applyFont="1" applyFill="1" applyBorder="1" applyAlignment="1">
      <alignment horizontal="center" vertical="top" wrapText="1"/>
    </xf>
    <xf numFmtId="0" fontId="9" fillId="0" borderId="16" xfId="0" applyFont="1" applyFill="1" applyBorder="1" applyAlignment="1">
      <alignment horizontal="center" vertical="top" wrapText="1"/>
    </xf>
    <xf numFmtId="0" fontId="8" fillId="0" borderId="16" xfId="0" applyFont="1" applyFill="1" applyBorder="1" applyAlignment="1">
      <alignment horizontal="left" vertical="top" wrapText="1"/>
    </xf>
    <xf numFmtId="41" fontId="7" fillId="0" borderId="57" xfId="0" applyNumberFormat="1" applyFont="1" applyFill="1" applyBorder="1" applyAlignment="1">
      <alignment horizontal="right"/>
    </xf>
    <xf numFmtId="41" fontId="6" fillId="0" borderId="58" xfId="0" applyNumberFormat="1" applyFont="1" applyFill="1" applyBorder="1" applyAlignment="1">
      <alignment horizontal="right"/>
    </xf>
    <xf numFmtId="41" fontId="6" fillId="0" borderId="59" xfId="0" applyNumberFormat="1" applyFont="1" applyFill="1" applyBorder="1" applyAlignment="1">
      <alignment horizontal="right"/>
    </xf>
    <xf numFmtId="41" fontId="6" fillId="0" borderId="60" xfId="0" applyNumberFormat="1" applyFont="1" applyFill="1" applyBorder="1" applyAlignment="1">
      <alignment horizontal="right"/>
    </xf>
    <xf numFmtId="1" fontId="7" fillId="0" borderId="18" xfId="0" applyNumberFormat="1" applyFont="1" applyFill="1" applyBorder="1" applyAlignment="1">
      <alignment horizontal="center" vertical="center"/>
    </xf>
    <xf numFmtId="0" fontId="10" fillId="0" borderId="15" xfId="0" applyFont="1" applyFill="1" applyBorder="1" applyAlignment="1">
      <alignment horizontal="center" vertical="center" wrapText="1"/>
    </xf>
    <xf numFmtId="41" fontId="9" fillId="0" borderId="4" xfId="0" applyNumberFormat="1" applyFont="1" applyFill="1" applyBorder="1" applyAlignment="1">
      <alignment horizontal="right" wrapText="1"/>
    </xf>
    <xf numFmtId="1" fontId="9" fillId="0" borderId="3" xfId="0" applyNumberFormat="1" applyFont="1" applyFill="1" applyBorder="1" applyAlignment="1" applyProtection="1">
      <alignment horizontal="right"/>
      <protection locked="0"/>
    </xf>
    <xf numFmtId="0" fontId="9" fillId="0" borderId="3" xfId="4" applyNumberFormat="1" applyFont="1" applyFill="1" applyBorder="1" applyAlignment="1" applyProtection="1">
      <alignment horizontal="justify" vertical="top" wrapText="1"/>
    </xf>
    <xf numFmtId="0" fontId="9" fillId="0" borderId="3" xfId="6" applyNumberFormat="1" applyFont="1" applyFill="1" applyBorder="1" applyAlignment="1" applyProtection="1">
      <alignment horizontal="center"/>
    </xf>
    <xf numFmtId="0" fontId="9" fillId="0" borderId="3" xfId="0" applyNumberFormat="1" applyFont="1" applyFill="1" applyBorder="1" applyAlignment="1" applyProtection="1">
      <alignment horizontal="left" vertical="top" wrapText="1"/>
    </xf>
    <xf numFmtId="0" fontId="9" fillId="0" borderId="3" xfId="5" applyNumberFormat="1" applyFont="1" applyFill="1" applyBorder="1" applyAlignment="1" applyProtection="1">
      <alignment horizontal="justify" vertical="top" wrapText="1"/>
    </xf>
    <xf numFmtId="0" fontId="9" fillId="0" borderId="3" xfId="0" applyNumberFormat="1" applyFont="1" applyFill="1" applyBorder="1" applyAlignment="1" applyProtection="1">
      <alignment horizontal="center"/>
    </xf>
    <xf numFmtId="41" fontId="14" fillId="0" borderId="41" xfId="0" applyNumberFormat="1" applyFont="1" applyFill="1" applyBorder="1" applyAlignment="1">
      <alignment horizontal="right" wrapText="1"/>
    </xf>
    <xf numFmtId="0" fontId="9" fillId="0" borderId="5" xfId="0" applyFont="1" applyFill="1" applyBorder="1" applyAlignment="1">
      <alignment horizontal="center" vertical="top" wrapText="1"/>
    </xf>
    <xf numFmtId="0" fontId="7" fillId="0" borderId="3" xfId="0" applyFont="1" applyFill="1" applyBorder="1" applyAlignment="1">
      <alignment horizontal="left" vertical="top" wrapText="1"/>
    </xf>
    <xf numFmtId="0" fontId="6" fillId="0" borderId="3" xfId="0" applyFont="1" applyFill="1" applyBorder="1" applyAlignment="1">
      <alignment horizontal="left" wrapText="1"/>
    </xf>
    <xf numFmtId="1" fontId="6" fillId="0" borderId="3" xfId="0" applyNumberFormat="1" applyFont="1" applyFill="1" applyBorder="1" applyAlignment="1" applyProtection="1">
      <alignment horizontal="right" wrapText="1"/>
      <protection locked="0"/>
    </xf>
    <xf numFmtId="0" fontId="7" fillId="0" borderId="22" xfId="0" applyFont="1" applyFill="1" applyBorder="1" applyAlignment="1">
      <alignment wrapText="1"/>
    </xf>
    <xf numFmtId="0" fontId="7" fillId="0" borderId="22" xfId="0" applyFont="1" applyFill="1" applyBorder="1"/>
    <xf numFmtId="164" fontId="6" fillId="0" borderId="22" xfId="0" applyNumberFormat="1" applyFont="1" applyFill="1" applyBorder="1" applyAlignment="1">
      <alignment horizontal="center"/>
    </xf>
    <xf numFmtId="0" fontId="10" fillId="0" borderId="11" xfId="0" applyFont="1" applyFill="1" applyBorder="1" applyAlignment="1">
      <alignment horizontal="center" vertical="top"/>
    </xf>
    <xf numFmtId="0" fontId="10" fillId="0" borderId="46" xfId="0" applyFont="1" applyFill="1" applyBorder="1" applyAlignment="1">
      <alignment horizontal="center" vertical="top"/>
    </xf>
    <xf numFmtId="4" fontId="6" fillId="0" borderId="14" xfId="0" applyNumberFormat="1" applyFont="1" applyFill="1" applyBorder="1" applyAlignment="1">
      <alignment horizontal="right"/>
    </xf>
    <xf numFmtId="0" fontId="10" fillId="0" borderId="2" xfId="0" applyFont="1" applyFill="1" applyBorder="1" applyAlignment="1">
      <alignment horizontal="center" vertical="top"/>
    </xf>
    <xf numFmtId="2" fontId="9" fillId="0" borderId="2" xfId="0" applyNumberFormat="1" applyFont="1" applyFill="1" applyBorder="1" applyAlignment="1">
      <alignment vertical="top"/>
    </xf>
    <xf numFmtId="0" fontId="9" fillId="0" borderId="2" xfId="0" applyFont="1" applyFill="1" applyBorder="1" applyAlignment="1">
      <alignment vertical="top"/>
    </xf>
    <xf numFmtId="0" fontId="9" fillId="0" borderId="18" xfId="0" applyFont="1" applyFill="1" applyBorder="1" applyAlignment="1">
      <alignment horizontal="center" vertical="top"/>
    </xf>
    <xf numFmtId="0" fontId="7" fillId="0" borderId="50" xfId="0" applyFont="1" applyFill="1" applyBorder="1" applyAlignment="1">
      <alignment horizontal="center" vertical="top"/>
    </xf>
    <xf numFmtId="0" fontId="10" fillId="0" borderId="7" xfId="0" applyFont="1" applyFill="1" applyBorder="1" applyAlignment="1">
      <alignment horizontal="left" vertical="top"/>
    </xf>
    <xf numFmtId="0" fontId="13" fillId="0" borderId="8" xfId="0" applyFont="1" applyFill="1" applyBorder="1" applyAlignment="1">
      <alignment horizontal="center"/>
    </xf>
    <xf numFmtId="4" fontId="13" fillId="0" borderId="8" xfId="0" applyNumberFormat="1" applyFont="1" applyFill="1" applyBorder="1" applyAlignment="1">
      <alignment horizontal="right"/>
    </xf>
    <xf numFmtId="0" fontId="9" fillId="0" borderId="39" xfId="0" applyFont="1" applyFill="1" applyBorder="1" applyAlignment="1">
      <alignment horizontal="center" vertical="top"/>
    </xf>
    <xf numFmtId="0" fontId="7" fillId="0" borderId="39" xfId="0" applyFont="1" applyFill="1" applyBorder="1" applyAlignment="1">
      <alignment horizontal="center" vertical="top"/>
    </xf>
    <xf numFmtId="0" fontId="10" fillId="0" borderId="20" xfId="0" applyFont="1" applyFill="1" applyBorder="1" applyAlignment="1">
      <alignment horizontal="center" vertical="top"/>
    </xf>
    <xf numFmtId="0" fontId="6" fillId="0" borderId="0" xfId="0" applyFont="1" applyFill="1" applyBorder="1" applyAlignment="1">
      <alignment horizontal="center" vertical="top"/>
    </xf>
    <xf numFmtId="0" fontId="6" fillId="0" borderId="0" xfId="0" applyFont="1" applyFill="1" applyBorder="1" applyAlignment="1">
      <alignment horizontal="center"/>
    </xf>
    <xf numFmtId="4" fontId="6" fillId="0" borderId="0" xfId="0" applyNumberFormat="1" applyFont="1" applyFill="1" applyBorder="1" applyAlignment="1">
      <alignment horizontal="right"/>
    </xf>
    <xf numFmtId="1" fontId="6" fillId="0" borderId="0" xfId="0" applyNumberFormat="1" applyFont="1" applyFill="1" applyBorder="1" applyAlignment="1">
      <alignment horizontal="right"/>
    </xf>
    <xf numFmtId="41" fontId="6" fillId="0" borderId="22" xfId="0" applyNumberFormat="1" applyFont="1" applyFill="1" applyBorder="1" applyAlignment="1">
      <alignment horizontal="right"/>
    </xf>
    <xf numFmtId="0" fontId="7" fillId="0" borderId="0" xfId="0" applyFont="1" applyFill="1" applyBorder="1" applyAlignment="1">
      <alignment horizontal="left" vertical="top"/>
    </xf>
    <xf numFmtId="1" fontId="6" fillId="0" borderId="14" xfId="0" applyNumberFormat="1" applyFont="1" applyFill="1" applyBorder="1" applyAlignment="1">
      <alignment horizontal="right"/>
    </xf>
    <xf numFmtId="1" fontId="13" fillId="0" borderId="8" xfId="0" applyNumberFormat="1" applyFont="1" applyFill="1" applyBorder="1" applyAlignment="1">
      <alignment horizontal="right"/>
    </xf>
    <xf numFmtId="0" fontId="9" fillId="0" borderId="6" xfId="0" applyFont="1" applyFill="1" applyBorder="1" applyAlignment="1">
      <alignment horizontal="center" vertical="top" wrapText="1"/>
    </xf>
    <xf numFmtId="0" fontId="9" fillId="0" borderId="55" xfId="0" applyFont="1" applyFill="1" applyBorder="1" applyAlignment="1">
      <alignment horizontal="center" vertical="top" wrapText="1"/>
    </xf>
    <xf numFmtId="0" fontId="9" fillId="0" borderId="6" xfId="0" applyFont="1" applyFill="1" applyBorder="1" applyAlignment="1">
      <alignment horizontal="center" vertical="top"/>
    </xf>
    <xf numFmtId="41" fontId="9" fillId="0" borderId="9" xfId="0" applyNumberFormat="1" applyFont="1" applyFill="1" applyBorder="1" applyAlignment="1">
      <alignment horizontal="right" wrapText="1"/>
    </xf>
    <xf numFmtId="0" fontId="9" fillId="0" borderId="16" xfId="5" applyNumberFormat="1" applyFont="1" applyFill="1" applyBorder="1" applyAlignment="1" applyProtection="1">
      <alignment horizontal="justify" vertical="top" wrapText="1"/>
    </xf>
    <xf numFmtId="0" fontId="9" fillId="0" borderId="16" xfId="6" applyNumberFormat="1" applyFont="1" applyFill="1" applyBorder="1" applyAlignment="1" applyProtection="1">
      <alignment horizontal="center"/>
    </xf>
    <xf numFmtId="0" fontId="9" fillId="0" borderId="16" xfId="0" applyNumberFormat="1" applyFont="1" applyFill="1" applyBorder="1" applyAlignment="1" applyProtection="1">
      <alignment horizontal="left" vertical="top" wrapText="1"/>
    </xf>
    <xf numFmtId="0" fontId="9" fillId="0" borderId="62" xfId="0" applyFont="1" applyFill="1" applyBorder="1" applyAlignment="1">
      <alignment horizontal="center" vertical="top" wrapText="1"/>
    </xf>
    <xf numFmtId="0" fontId="9" fillId="0" borderId="43" xfId="0" applyFont="1" applyFill="1" applyBorder="1" applyAlignment="1">
      <alignment horizontal="center" vertical="top" wrapText="1"/>
    </xf>
    <xf numFmtId="0" fontId="9" fillId="0" borderId="18" xfId="0" applyFont="1" applyFill="1" applyBorder="1" applyAlignment="1">
      <alignment horizontal="center" vertical="top" wrapText="1"/>
    </xf>
    <xf numFmtId="0" fontId="7" fillId="0" borderId="38" xfId="0" applyFont="1" applyFill="1" applyBorder="1" applyAlignment="1">
      <alignment vertical="top" wrapText="1"/>
    </xf>
    <xf numFmtId="0" fontId="9" fillId="0" borderId="50" xfId="0" applyFont="1" applyFill="1" applyBorder="1" applyAlignment="1">
      <alignment horizontal="center" wrapText="1"/>
    </xf>
    <xf numFmtId="4" fontId="9" fillId="0" borderId="50" xfId="0" applyNumberFormat="1" applyFont="1" applyFill="1" applyBorder="1" applyAlignment="1">
      <alignment horizontal="right" wrapText="1"/>
    </xf>
    <xf numFmtId="1" fontId="9" fillId="0" borderId="50" xfId="0" applyNumberFormat="1" applyFont="1" applyFill="1" applyBorder="1" applyAlignment="1" applyProtection="1">
      <alignment horizontal="right" wrapText="1"/>
      <protection locked="0"/>
    </xf>
    <xf numFmtId="41" fontId="9" fillId="0" borderId="19" xfId="0" applyNumberFormat="1" applyFont="1" applyFill="1" applyBorder="1" applyAlignment="1">
      <alignment wrapText="1"/>
    </xf>
    <xf numFmtId="1" fontId="7" fillId="0" borderId="0" xfId="0" applyNumberFormat="1" applyFont="1" applyFill="1" applyBorder="1" applyAlignment="1">
      <alignment horizontal="center" vertical="center"/>
    </xf>
    <xf numFmtId="0" fontId="6" fillId="0" borderId="10" xfId="0" applyFont="1" applyFill="1" applyBorder="1" applyAlignment="1">
      <alignment horizontal="center" vertical="center" wrapText="1"/>
    </xf>
    <xf numFmtId="4" fontId="6" fillId="0" borderId="15" xfId="0" applyNumberFormat="1" applyFont="1" applyFill="1" applyBorder="1" applyAlignment="1">
      <alignment horizontal="center" vertical="center" wrapText="1"/>
    </xf>
    <xf numFmtId="0" fontId="9" fillId="0" borderId="15" xfId="4" applyNumberFormat="1" applyFont="1" applyFill="1" applyBorder="1" applyAlignment="1" applyProtection="1">
      <alignment horizontal="justify" vertical="top" wrapText="1"/>
    </xf>
    <xf numFmtId="1" fontId="8" fillId="0" borderId="15" xfId="0" applyNumberFormat="1" applyFont="1" applyFill="1" applyBorder="1" applyAlignment="1" applyProtection="1">
      <alignment horizontal="right" wrapText="1"/>
      <protection locked="0"/>
    </xf>
    <xf numFmtId="41" fontId="8" fillId="0" borderId="49" xfId="0" applyNumberFormat="1" applyFont="1" applyFill="1" applyBorder="1" applyAlignment="1">
      <alignment horizontal="right" wrapText="1"/>
    </xf>
    <xf numFmtId="0" fontId="7" fillId="0" borderId="3" xfId="0" applyNumberFormat="1" applyFont="1" applyFill="1" applyBorder="1" applyAlignment="1" applyProtection="1">
      <alignment horizontal="center" vertical="top" wrapText="1"/>
    </xf>
    <xf numFmtId="41" fontId="13" fillId="0" borderId="4" xfId="0" applyNumberFormat="1" applyFont="1" applyFill="1" applyBorder="1" applyAlignment="1">
      <alignment horizontal="right"/>
    </xf>
    <xf numFmtId="0" fontId="15" fillId="0" borderId="46" xfId="0" applyFont="1" applyFill="1" applyBorder="1" applyAlignment="1">
      <alignment horizontal="center" vertical="top" wrapText="1"/>
    </xf>
    <xf numFmtId="2" fontId="9" fillId="0" borderId="1" xfId="0" applyNumberFormat="1" applyFont="1" applyFill="1" applyBorder="1" applyAlignment="1"/>
    <xf numFmtId="0" fontId="9" fillId="0" borderId="1" xfId="0" applyFont="1" applyFill="1" applyBorder="1" applyAlignment="1"/>
    <xf numFmtId="0" fontId="9" fillId="0" borderId="5" xfId="0" applyFont="1" applyFill="1" applyBorder="1" applyAlignment="1"/>
    <xf numFmtId="0" fontId="7" fillId="0" borderId="6" xfId="0" applyFont="1" applyFill="1" applyBorder="1" applyAlignment="1">
      <alignment vertical="top"/>
    </xf>
    <xf numFmtId="4" fontId="6" fillId="0" borderId="8" xfId="0" applyNumberFormat="1" applyFont="1" applyFill="1" applyBorder="1" applyAlignment="1">
      <alignment horizontal="right"/>
    </xf>
    <xf numFmtId="1" fontId="6" fillId="0" borderId="8" xfId="0" applyNumberFormat="1" applyFont="1" applyFill="1" applyBorder="1" applyAlignment="1">
      <alignment horizontal="right"/>
    </xf>
    <xf numFmtId="41" fontId="6" fillId="0" borderId="63" xfId="0" applyNumberFormat="1" applyFont="1" applyFill="1" applyBorder="1" applyAlignment="1">
      <alignment horizontal="right"/>
    </xf>
    <xf numFmtId="0" fontId="9" fillId="0" borderId="61" xfId="0" applyFont="1" applyFill="1" applyBorder="1" applyAlignment="1">
      <alignment horizontal="center" vertical="top"/>
    </xf>
    <xf numFmtId="0" fontId="15" fillId="0" borderId="21" xfId="0" applyFont="1" applyFill="1" applyBorder="1" applyAlignment="1">
      <alignment horizontal="center" vertical="top" wrapText="1"/>
    </xf>
    <xf numFmtId="0" fontId="9" fillId="0" borderId="16" xfId="0" applyFont="1" applyFill="1" applyBorder="1" applyAlignment="1">
      <alignment horizontal="center"/>
    </xf>
    <xf numFmtId="4" fontId="8" fillId="0" borderId="16" xfId="0" applyNumberFormat="1" applyFont="1" applyFill="1" applyBorder="1" applyAlignment="1">
      <alignment horizontal="right"/>
    </xf>
    <xf numFmtId="0" fontId="15" fillId="0" borderId="35" xfId="0" applyFont="1" applyFill="1" applyBorder="1" applyAlignment="1">
      <alignment horizontal="center" vertical="top" wrapText="1"/>
    </xf>
    <xf numFmtId="0" fontId="9" fillId="0" borderId="16" xfId="4" applyNumberFormat="1" applyFont="1" applyFill="1" applyBorder="1" applyAlignment="1" applyProtection="1">
      <alignment horizontal="justify" vertical="top" wrapText="1"/>
    </xf>
    <xf numFmtId="41" fontId="8" fillId="0" borderId="64" xfId="0" applyNumberFormat="1" applyFont="1" applyFill="1" applyBorder="1" applyAlignment="1">
      <alignment horizontal="right" wrapText="1"/>
    </xf>
    <xf numFmtId="41" fontId="6" fillId="0" borderId="44" xfId="0" applyNumberFormat="1" applyFont="1" applyFill="1" applyBorder="1" applyAlignment="1"/>
    <xf numFmtId="41" fontId="6" fillId="0" borderId="44" xfId="0" applyNumberFormat="1" applyFont="1" applyFill="1" applyBorder="1" applyAlignment="1">
      <alignment vertical="center"/>
    </xf>
    <xf numFmtId="0" fontId="7" fillId="2" borderId="0" xfId="0" applyFont="1" applyFill="1"/>
    <xf numFmtId="4" fontId="7" fillId="2" borderId="0" xfId="0" applyNumberFormat="1" applyFont="1" applyFill="1"/>
    <xf numFmtId="0" fontId="6" fillId="2" borderId="0" xfId="0" applyFont="1" applyFill="1"/>
    <xf numFmtId="0" fontId="16" fillId="2" borderId="0" xfId="0" applyFont="1" applyFill="1"/>
    <xf numFmtId="2" fontId="6" fillId="0" borderId="13" xfId="0" applyNumberFormat="1" applyFont="1" applyFill="1" applyBorder="1" applyAlignment="1">
      <alignment horizontal="left"/>
    </xf>
    <xf numFmtId="0" fontId="8" fillId="0" borderId="3" xfId="0" applyFont="1" applyFill="1" applyBorder="1" applyAlignment="1">
      <alignment horizontal="left" vertical="top" wrapText="1"/>
    </xf>
    <xf numFmtId="0" fontId="10" fillId="0" borderId="13" xfId="0" applyFont="1" applyFill="1" applyBorder="1" applyAlignment="1">
      <alignment horizontal="left" vertical="top" wrapText="1"/>
    </xf>
    <xf numFmtId="2" fontId="6" fillId="0" borderId="8" xfId="0" applyNumberFormat="1" applyFont="1" applyFill="1" applyBorder="1" applyAlignment="1">
      <alignment horizontal="left"/>
    </xf>
    <xf numFmtId="2" fontId="6" fillId="0" borderId="14" xfId="0" applyNumberFormat="1" applyFont="1" applyFill="1" applyBorder="1" applyAlignment="1">
      <alignment horizontal="left"/>
    </xf>
    <xf numFmtId="0" fontId="6" fillId="0" borderId="0" xfId="0" applyFont="1" applyFill="1" applyBorder="1" applyAlignment="1">
      <alignment horizontal="left" vertical="top"/>
    </xf>
    <xf numFmtId="2" fontId="9" fillId="0" borderId="15" xfId="3" applyNumberFormat="1" applyFont="1" applyFill="1" applyBorder="1" applyAlignment="1">
      <alignment horizontal="center" wrapText="1"/>
    </xf>
    <xf numFmtId="1" fontId="9" fillId="0" borderId="16" xfId="0" applyNumberFormat="1" applyFont="1" applyFill="1" applyBorder="1" applyAlignment="1" applyProtection="1">
      <alignment horizontal="right" wrapText="1"/>
      <protection locked="0"/>
    </xf>
    <xf numFmtId="0" fontId="9" fillId="0" borderId="3" xfId="0" applyFont="1" applyFill="1" applyBorder="1" applyAlignment="1">
      <alignment horizontal="justify" vertical="top" wrapText="1"/>
    </xf>
    <xf numFmtId="49" fontId="8" fillId="0" borderId="3" xfId="0" applyNumberFormat="1" applyFont="1" applyFill="1" applyBorder="1" applyAlignment="1">
      <alignment horizontal="justify" vertical="top" wrapText="1"/>
    </xf>
    <xf numFmtId="0" fontId="9" fillId="0" borderId="3" xfId="0" applyNumberFormat="1" applyFont="1" applyFill="1" applyBorder="1" applyAlignment="1">
      <alignment horizontal="left" vertical="top" wrapText="1"/>
    </xf>
    <xf numFmtId="0" fontId="7" fillId="0" borderId="0" xfId="0" applyFont="1" applyFill="1" applyBorder="1" applyAlignment="1">
      <alignment wrapText="1"/>
    </xf>
    <xf numFmtId="0" fontId="9" fillId="0" borderId="50" xfId="0" applyFont="1" applyFill="1" applyBorder="1" applyAlignment="1">
      <alignment horizontal="center" vertical="top" wrapText="1"/>
    </xf>
    <xf numFmtId="1" fontId="6" fillId="0" borderId="13" xfId="0" applyNumberFormat="1" applyFont="1" applyFill="1" applyBorder="1" applyAlignment="1">
      <alignment horizontal="center" vertical="center" wrapText="1"/>
    </xf>
    <xf numFmtId="0" fontId="7" fillId="0" borderId="20" xfId="0" applyFont="1" applyFill="1" applyBorder="1"/>
    <xf numFmtId="1" fontId="6" fillId="0" borderId="4" xfId="0" applyNumberFormat="1" applyFont="1" applyFill="1" applyBorder="1" applyAlignment="1">
      <alignment horizontal="center" vertical="center" wrapText="1"/>
    </xf>
    <xf numFmtId="0" fontId="9" fillId="0" borderId="3" xfId="0" applyNumberFormat="1" applyFont="1" applyFill="1" applyBorder="1" applyAlignment="1" applyProtection="1">
      <alignment vertical="top" wrapText="1"/>
    </xf>
    <xf numFmtId="0" fontId="6" fillId="0" borderId="32" xfId="0" applyFont="1" applyFill="1" applyBorder="1" applyAlignment="1">
      <alignment horizontal="right" wrapText="1"/>
    </xf>
    <xf numFmtId="0" fontId="6" fillId="0" borderId="33" xfId="0" applyFont="1" applyFill="1" applyBorder="1" applyAlignment="1">
      <alignment horizontal="right" wrapText="1"/>
    </xf>
    <xf numFmtId="0" fontId="6" fillId="0" borderId="34" xfId="0" applyFont="1" applyFill="1" applyBorder="1" applyAlignment="1">
      <alignment horizontal="right" wrapText="1"/>
    </xf>
    <xf numFmtId="2" fontId="6" fillId="0" borderId="13" xfId="0" applyNumberFormat="1" applyFont="1" applyFill="1" applyBorder="1" applyAlignment="1">
      <alignment horizontal="left"/>
    </xf>
    <xf numFmtId="0" fontId="8" fillId="0" borderId="14" xfId="0" applyFont="1" applyFill="1" applyBorder="1" applyAlignment="1">
      <alignment horizontal="left"/>
    </xf>
    <xf numFmtId="0" fontId="8" fillId="0" borderId="3" xfId="0" applyFont="1" applyFill="1" applyBorder="1" applyAlignment="1">
      <alignment horizontal="left" vertical="top" wrapText="1"/>
    </xf>
    <xf numFmtId="0" fontId="8" fillId="0" borderId="4" xfId="0" applyFont="1" applyFill="1" applyBorder="1" applyAlignment="1">
      <alignment horizontal="left" vertical="top" wrapText="1"/>
    </xf>
    <xf numFmtId="0" fontId="10" fillId="0" borderId="13" xfId="0" applyFont="1" applyFill="1" applyBorder="1" applyAlignment="1">
      <alignment horizontal="left" vertical="top" wrapText="1"/>
    </xf>
    <xf numFmtId="0" fontId="14" fillId="0" borderId="14" xfId="0" applyFont="1" applyFill="1" applyBorder="1" applyAlignment="1">
      <alignment horizontal="left" vertical="top" wrapText="1"/>
    </xf>
    <xf numFmtId="0" fontId="14" fillId="0" borderId="28" xfId="0" applyFont="1" applyFill="1" applyBorder="1" applyAlignment="1">
      <alignment horizontal="left" vertical="top" wrapText="1"/>
    </xf>
    <xf numFmtId="0" fontId="10" fillId="0" borderId="36" xfId="0" applyFont="1" applyFill="1" applyBorder="1" applyAlignment="1">
      <alignment horizontal="right" wrapText="1"/>
    </xf>
    <xf numFmtId="0" fontId="9" fillId="0" borderId="33" xfId="0" applyFont="1" applyFill="1" applyBorder="1" applyAlignment="1">
      <alignment horizontal="right" wrapText="1"/>
    </xf>
    <xf numFmtId="0" fontId="6" fillId="0" borderId="24" xfId="0" applyFont="1" applyFill="1" applyBorder="1" applyAlignment="1">
      <alignment horizontal="left" vertical="center" wrapText="1"/>
    </xf>
    <xf numFmtId="0" fontId="6" fillId="0" borderId="25" xfId="0" applyFont="1" applyFill="1" applyBorder="1" applyAlignment="1">
      <alignment horizontal="left" vertical="center" wrapText="1"/>
    </xf>
    <xf numFmtId="0" fontId="6" fillId="0" borderId="26" xfId="0" applyFont="1" applyFill="1" applyBorder="1" applyAlignment="1">
      <alignment horizontal="left" vertical="center" wrapText="1"/>
    </xf>
    <xf numFmtId="0" fontId="6" fillId="0" borderId="32"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13"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28" xfId="0" applyFont="1" applyFill="1" applyBorder="1" applyAlignment="1">
      <alignment horizontal="left" vertical="center" wrapText="1"/>
    </xf>
    <xf numFmtId="0" fontId="8" fillId="0" borderId="13" xfId="0" applyFont="1" applyFill="1" applyBorder="1" applyAlignment="1">
      <alignment horizontal="left" vertical="top" wrapText="1"/>
    </xf>
    <xf numFmtId="0" fontId="8" fillId="0" borderId="14" xfId="0" applyFont="1" applyFill="1" applyBorder="1" applyAlignment="1">
      <alignment vertical="top"/>
    </xf>
    <xf numFmtId="0" fontId="8" fillId="0" borderId="28" xfId="0" applyFont="1" applyFill="1" applyBorder="1" applyAlignment="1">
      <alignment vertical="top"/>
    </xf>
    <xf numFmtId="0" fontId="8" fillId="0" borderId="14" xfId="0" applyFont="1" applyFill="1" applyBorder="1" applyAlignment="1">
      <alignment horizontal="left" vertical="top" wrapText="1"/>
    </xf>
    <xf numFmtId="0" fontId="8" fillId="0" borderId="28" xfId="0" applyFont="1" applyFill="1" applyBorder="1" applyAlignment="1">
      <alignment horizontal="left" vertical="top" wrapText="1"/>
    </xf>
    <xf numFmtId="0" fontId="6" fillId="0" borderId="32" xfId="0" applyFont="1" applyFill="1" applyBorder="1" applyAlignment="1">
      <alignment horizontal="center" vertical="top"/>
    </xf>
    <xf numFmtId="0" fontId="6" fillId="0" borderId="33" xfId="0" applyFont="1" applyFill="1" applyBorder="1" applyAlignment="1">
      <alignment horizontal="center" vertical="top"/>
    </xf>
    <xf numFmtId="0" fontId="6" fillId="0" borderId="36" xfId="0" applyFont="1" applyFill="1" applyBorder="1" applyAlignment="1">
      <alignment horizontal="left"/>
    </xf>
    <xf numFmtId="0" fontId="6" fillId="0" borderId="33" xfId="0" applyFont="1" applyFill="1" applyBorder="1" applyAlignment="1">
      <alignment horizontal="left"/>
    </xf>
    <xf numFmtId="2" fontId="6" fillId="0" borderId="7" xfId="0" applyNumberFormat="1" applyFont="1" applyFill="1" applyBorder="1" applyAlignment="1">
      <alignment horizontal="left"/>
    </xf>
    <xf numFmtId="2" fontId="6" fillId="0" borderId="8" xfId="0" applyNumberFormat="1" applyFont="1" applyFill="1" applyBorder="1" applyAlignment="1">
      <alignment horizontal="left"/>
    </xf>
    <xf numFmtId="2" fontId="6" fillId="0" borderId="36" xfId="0" applyNumberFormat="1" applyFont="1" applyFill="1" applyBorder="1" applyAlignment="1">
      <alignment horizontal="left"/>
    </xf>
    <xf numFmtId="2" fontId="6" fillId="0" borderId="33" xfId="0" applyNumberFormat="1" applyFont="1" applyFill="1" applyBorder="1" applyAlignment="1">
      <alignment horizontal="left"/>
    </xf>
    <xf numFmtId="2" fontId="6" fillId="0" borderId="32" xfId="0" applyNumberFormat="1" applyFont="1" applyFill="1" applyBorder="1" applyAlignment="1">
      <alignment horizontal="center"/>
    </xf>
    <xf numFmtId="2" fontId="6" fillId="0" borderId="33" xfId="0" applyNumberFormat="1" applyFont="1" applyFill="1" applyBorder="1" applyAlignment="1">
      <alignment horizontal="center"/>
    </xf>
    <xf numFmtId="2" fontId="6" fillId="0" borderId="34" xfId="0" applyNumberFormat="1" applyFont="1" applyFill="1" applyBorder="1" applyAlignment="1">
      <alignment horizontal="center"/>
    </xf>
    <xf numFmtId="0" fontId="6" fillId="0" borderId="35" xfId="0" applyFont="1" applyFill="1" applyBorder="1" applyAlignment="1">
      <alignment horizontal="center" vertical="top"/>
    </xf>
    <xf numFmtId="2" fontId="6" fillId="0" borderId="30" xfId="0" applyNumberFormat="1" applyFont="1" applyFill="1" applyBorder="1" applyAlignment="1">
      <alignment horizontal="left"/>
    </xf>
    <xf numFmtId="2" fontId="6" fillId="0" borderId="31" xfId="0" applyNumberFormat="1" applyFont="1" applyFill="1" applyBorder="1" applyAlignment="1">
      <alignment horizontal="left"/>
    </xf>
    <xf numFmtId="0" fontId="6" fillId="0" borderId="24"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40" xfId="0" applyFont="1" applyFill="1" applyBorder="1" applyAlignment="1">
      <alignment horizontal="left" vertical="top"/>
    </xf>
    <xf numFmtId="0" fontId="6" fillId="0" borderId="52" xfId="0" applyFont="1" applyFill="1" applyBorder="1" applyAlignment="1">
      <alignment horizontal="left" vertical="top"/>
    </xf>
    <xf numFmtId="0" fontId="6" fillId="0" borderId="51" xfId="0" applyFont="1" applyFill="1" applyBorder="1" applyAlignment="1">
      <alignment horizontal="left" vertical="top"/>
    </xf>
    <xf numFmtId="0" fontId="10" fillId="0" borderId="40" xfId="0" applyNumberFormat="1" applyFont="1" applyFill="1" applyBorder="1" applyAlignment="1" applyProtection="1">
      <alignment horizontal="left" vertical="top" wrapText="1"/>
    </xf>
    <xf numFmtId="0" fontId="10" fillId="0" borderId="52" xfId="0" applyNumberFormat="1" applyFont="1" applyFill="1" applyBorder="1" applyAlignment="1" applyProtection="1">
      <alignment horizontal="left" vertical="top" wrapText="1"/>
    </xf>
    <xf numFmtId="0" fontId="10" fillId="0" borderId="51" xfId="0" applyNumberFormat="1" applyFont="1" applyFill="1" applyBorder="1" applyAlignment="1" applyProtection="1">
      <alignment horizontal="left" vertical="top" wrapText="1"/>
    </xf>
    <xf numFmtId="2" fontId="6" fillId="0" borderId="29" xfId="0" applyNumberFormat="1" applyFont="1" applyFill="1" applyBorder="1" applyAlignment="1">
      <alignment horizontal="left"/>
    </xf>
    <xf numFmtId="2" fontId="6" fillId="0" borderId="25" xfId="0" applyNumberFormat="1" applyFont="1" applyFill="1" applyBorder="1" applyAlignment="1">
      <alignment horizontal="left"/>
    </xf>
    <xf numFmtId="0" fontId="10" fillId="0" borderId="36" xfId="0" applyNumberFormat="1" applyFont="1" applyFill="1" applyBorder="1" applyAlignment="1" applyProtection="1">
      <alignment horizontal="right" vertical="top" wrapText="1"/>
    </xf>
    <xf numFmtId="0" fontId="10" fillId="0" borderId="33" xfId="0" applyNumberFormat="1" applyFont="1" applyFill="1" applyBorder="1" applyAlignment="1" applyProtection="1">
      <alignment horizontal="right" vertical="top" wrapText="1"/>
    </xf>
    <xf numFmtId="0" fontId="8" fillId="0" borderId="50" xfId="0" applyFont="1" applyFill="1" applyBorder="1" applyAlignment="1">
      <alignment horizontal="left" vertical="top" wrapText="1"/>
    </xf>
    <xf numFmtId="0" fontId="8" fillId="0" borderId="19" xfId="0" applyFont="1" applyFill="1" applyBorder="1" applyAlignment="1">
      <alignment horizontal="left" vertical="top" wrapText="1"/>
    </xf>
    <xf numFmtId="2" fontId="6" fillId="0" borderId="36" xfId="0" applyNumberFormat="1" applyFont="1" applyFill="1" applyBorder="1" applyAlignment="1">
      <alignment horizontal="left" wrapText="1"/>
    </xf>
    <xf numFmtId="0" fontId="6" fillId="0" borderId="32" xfId="0" applyFont="1" applyFill="1" applyBorder="1" applyAlignment="1">
      <alignment horizontal="center"/>
    </xf>
    <xf numFmtId="0" fontId="6" fillId="0" borderId="35" xfId="0" applyFont="1" applyFill="1" applyBorder="1" applyAlignment="1">
      <alignment horizontal="center"/>
    </xf>
    <xf numFmtId="0" fontId="6" fillId="0" borderId="33" xfId="0" applyFont="1" applyFill="1" applyBorder="1" applyAlignment="1">
      <alignment horizontal="center"/>
    </xf>
    <xf numFmtId="2" fontId="6" fillId="0" borderId="43" xfId="0" applyNumberFormat="1" applyFont="1" applyFill="1" applyBorder="1" applyAlignment="1">
      <alignment horizontal="left"/>
    </xf>
    <xf numFmtId="2" fontId="6" fillId="0" borderId="3" xfId="0" applyNumberFormat="1" applyFont="1" applyFill="1" applyBorder="1" applyAlignment="1">
      <alignment horizontal="left"/>
    </xf>
    <xf numFmtId="2" fontId="6" fillId="0" borderId="16" xfId="0" applyNumberFormat="1" applyFont="1" applyFill="1" applyBorder="1" applyAlignment="1">
      <alignment horizontal="left"/>
    </xf>
    <xf numFmtId="0" fontId="8" fillId="0" borderId="14" xfId="0" applyFont="1" applyFill="1" applyBorder="1" applyAlignment="1"/>
    <xf numFmtId="0" fontId="6" fillId="0" borderId="36" xfId="0" applyFont="1" applyFill="1" applyBorder="1" applyAlignment="1">
      <alignment horizontal="right" wrapText="1"/>
    </xf>
    <xf numFmtId="0" fontId="8" fillId="0" borderId="33" xfId="0" applyFont="1" applyFill="1" applyBorder="1" applyAlignment="1">
      <alignment horizontal="right" wrapText="1"/>
    </xf>
    <xf numFmtId="0" fontId="6" fillId="0" borderId="27"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15" xfId="0" applyFont="1" applyFill="1" applyBorder="1" applyAlignment="1">
      <alignment horizontal="left" vertical="top"/>
    </xf>
    <xf numFmtId="0" fontId="6" fillId="0" borderId="49" xfId="0" applyFont="1" applyFill="1" applyBorder="1" applyAlignment="1">
      <alignment horizontal="left" vertical="top"/>
    </xf>
    <xf numFmtId="0" fontId="10" fillId="0" borderId="15" xfId="0" applyFont="1" applyFill="1" applyBorder="1" applyAlignment="1">
      <alignment horizontal="left" vertical="top" wrapText="1"/>
    </xf>
    <xf numFmtId="0" fontId="10" fillId="0" borderId="49" xfId="0" applyFont="1" applyFill="1" applyBorder="1" applyAlignment="1">
      <alignment horizontal="left" vertical="top" wrapText="1"/>
    </xf>
    <xf numFmtId="0" fontId="10" fillId="0" borderId="15" xfId="0" applyNumberFormat="1" applyFont="1" applyFill="1" applyBorder="1" applyAlignment="1" applyProtection="1">
      <alignment horizontal="left" vertical="top" wrapText="1"/>
    </xf>
    <xf numFmtId="0" fontId="10" fillId="0" borderId="49" xfId="0" applyNumberFormat="1" applyFont="1" applyFill="1" applyBorder="1" applyAlignment="1" applyProtection="1">
      <alignment horizontal="left" vertical="top" wrapText="1"/>
    </xf>
    <xf numFmtId="0" fontId="10" fillId="0" borderId="13"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28" xfId="0" applyFont="1" applyFill="1" applyBorder="1" applyAlignment="1">
      <alignment horizontal="center" vertical="center" wrapText="1"/>
    </xf>
    <xf numFmtId="0" fontId="10" fillId="0" borderId="40" xfId="0" applyFont="1" applyFill="1" applyBorder="1" applyAlignment="1">
      <alignment horizontal="left" vertical="top"/>
    </xf>
    <xf numFmtId="0" fontId="10" fillId="0" borderId="52" xfId="0" applyFont="1" applyFill="1" applyBorder="1" applyAlignment="1">
      <alignment horizontal="left" vertical="top"/>
    </xf>
    <xf numFmtId="0" fontId="10" fillId="0" borderId="51" xfId="0" applyFont="1" applyFill="1" applyBorder="1" applyAlignment="1">
      <alignment horizontal="left" vertical="top"/>
    </xf>
    <xf numFmtId="0" fontId="6" fillId="0" borderId="32" xfId="0" applyFont="1" applyFill="1" applyBorder="1" applyAlignment="1">
      <alignment horizontal="center" vertical="center"/>
    </xf>
    <xf numFmtId="0" fontId="6" fillId="0" borderId="35" xfId="0" applyFont="1" applyFill="1" applyBorder="1" applyAlignment="1">
      <alignment horizontal="center" vertical="center"/>
    </xf>
    <xf numFmtId="2" fontId="6" fillId="0" borderId="37" xfId="0" applyNumberFormat="1" applyFont="1" applyFill="1" applyBorder="1" applyAlignment="1">
      <alignment horizontal="left"/>
    </xf>
    <xf numFmtId="2" fontId="6" fillId="0" borderId="38" xfId="0" applyNumberFormat="1" applyFont="1" applyFill="1" applyBorder="1" applyAlignment="1">
      <alignment horizontal="left"/>
    </xf>
    <xf numFmtId="0" fontId="10" fillId="0" borderId="29" xfId="0" applyFont="1" applyFill="1" applyBorder="1" applyAlignment="1">
      <alignment horizontal="left" vertical="top"/>
    </xf>
    <xf numFmtId="0" fontId="10" fillId="0" borderId="25" xfId="0" applyFont="1" applyFill="1" applyBorder="1" applyAlignment="1">
      <alignment horizontal="left" vertical="top"/>
    </xf>
    <xf numFmtId="0" fontId="10" fillId="0" borderId="26" xfId="0" applyFont="1" applyFill="1" applyBorder="1" applyAlignment="1">
      <alignment horizontal="left" vertical="top"/>
    </xf>
    <xf numFmtId="2" fontId="6" fillId="0" borderId="40" xfId="0" applyNumberFormat="1" applyFont="1" applyFill="1" applyBorder="1" applyAlignment="1">
      <alignment horizontal="left"/>
    </xf>
    <xf numFmtId="2" fontId="6" fillId="0" borderId="14" xfId="0" applyNumberFormat="1" applyFont="1" applyFill="1" applyBorder="1" applyAlignment="1">
      <alignment horizontal="left"/>
    </xf>
    <xf numFmtId="2" fontId="10" fillId="0" borderId="13" xfId="0" applyNumberFormat="1" applyFont="1" applyFill="1" applyBorder="1" applyAlignment="1">
      <alignment horizontal="left"/>
    </xf>
    <xf numFmtId="2" fontId="10" fillId="0" borderId="14" xfId="0" applyNumberFormat="1" applyFont="1" applyFill="1" applyBorder="1" applyAlignment="1">
      <alignment horizontal="left"/>
    </xf>
    <xf numFmtId="0" fontId="10" fillId="0" borderId="36" xfId="0" applyNumberFormat="1" applyFont="1" applyFill="1" applyBorder="1" applyAlignment="1" applyProtection="1">
      <alignment horizontal="right" vertical="center" wrapText="1"/>
    </xf>
    <xf numFmtId="0" fontId="10" fillId="0" borderId="33" xfId="0" applyNumberFormat="1" applyFont="1" applyFill="1" applyBorder="1" applyAlignment="1" applyProtection="1">
      <alignment horizontal="right" vertical="center" wrapText="1"/>
    </xf>
    <xf numFmtId="0" fontId="10" fillId="0" borderId="40" xfId="0" applyFont="1" applyFill="1" applyBorder="1" applyAlignment="1">
      <alignment horizontal="left" vertical="top" wrapText="1"/>
    </xf>
    <xf numFmtId="0" fontId="10" fillId="0" borderId="52" xfId="0" applyFont="1" applyFill="1" applyBorder="1" applyAlignment="1">
      <alignment horizontal="left" vertical="top" wrapText="1"/>
    </xf>
    <xf numFmtId="0" fontId="10" fillId="0" borderId="51" xfId="0" applyFont="1" applyFill="1" applyBorder="1" applyAlignment="1">
      <alignment horizontal="left" vertical="top" wrapText="1"/>
    </xf>
    <xf numFmtId="0" fontId="10" fillId="0" borderId="33" xfId="0" applyFont="1" applyFill="1" applyBorder="1" applyAlignment="1">
      <alignment horizontal="right" wrapText="1"/>
    </xf>
    <xf numFmtId="0" fontId="10" fillId="0" borderId="34" xfId="0" applyFont="1" applyFill="1" applyBorder="1" applyAlignment="1">
      <alignment horizontal="right" wrapText="1"/>
    </xf>
    <xf numFmtId="2" fontId="6" fillId="0" borderId="34" xfId="0" applyNumberFormat="1" applyFont="1" applyFill="1" applyBorder="1" applyAlignment="1">
      <alignment horizontal="left"/>
    </xf>
    <xf numFmtId="0" fontId="6" fillId="0" borderId="4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48" xfId="0" applyFont="1" applyFill="1" applyBorder="1" applyAlignment="1">
      <alignment horizontal="center" vertical="center" wrapText="1"/>
    </xf>
    <xf numFmtId="0" fontId="6" fillId="0" borderId="0" xfId="0" applyFont="1" applyFill="1" applyBorder="1" applyAlignment="1">
      <alignment horizontal="left" vertical="top"/>
    </xf>
    <xf numFmtId="0" fontId="10" fillId="0" borderId="15" xfId="0" applyFont="1" applyFill="1" applyBorder="1" applyAlignment="1">
      <alignment horizontal="left" vertical="top"/>
    </xf>
    <xf numFmtId="0" fontId="10" fillId="0" borderId="49" xfId="0" applyFont="1" applyFill="1" applyBorder="1" applyAlignment="1">
      <alignment horizontal="left" vertical="top"/>
    </xf>
    <xf numFmtId="0" fontId="10" fillId="0" borderId="0" xfId="0" applyNumberFormat="1" applyFont="1" applyFill="1" applyBorder="1" applyAlignment="1" applyProtection="1">
      <alignment horizontal="left" vertical="top" wrapText="1"/>
    </xf>
    <xf numFmtId="0" fontId="6" fillId="0" borderId="32" xfId="0" applyFont="1" applyFill="1" applyBorder="1" applyAlignment="1">
      <alignment horizontal="right" vertical="center"/>
    </xf>
    <xf numFmtId="0" fontId="6" fillId="0" borderId="33" xfId="0" applyFont="1" applyFill="1" applyBorder="1" applyAlignment="1">
      <alignment horizontal="right" vertical="center"/>
    </xf>
    <xf numFmtId="0" fontId="6" fillId="0" borderId="32" xfId="0" applyFont="1" applyFill="1" applyBorder="1" applyAlignment="1">
      <alignment horizontal="left"/>
    </xf>
    <xf numFmtId="0" fontId="10" fillId="0" borderId="24"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8" fillId="0" borderId="33" xfId="0" applyFont="1" applyBorder="1" applyAlignment="1">
      <alignment horizontal="right" vertical="center"/>
    </xf>
    <xf numFmtId="0" fontId="6" fillId="0" borderId="32" xfId="0" applyFont="1" applyFill="1" applyBorder="1" applyAlignment="1">
      <alignment horizontal="left" wrapText="1"/>
    </xf>
    <xf numFmtId="2" fontId="4" fillId="0" borderId="32" xfId="0" applyNumberFormat="1" applyFont="1" applyFill="1" applyBorder="1" applyAlignment="1">
      <alignment horizontal="center" vertical="center"/>
    </xf>
    <xf numFmtId="2" fontId="4" fillId="0" borderId="33" xfId="0" applyNumberFormat="1" applyFont="1" applyFill="1" applyBorder="1" applyAlignment="1">
      <alignment horizontal="center" vertical="center"/>
    </xf>
    <xf numFmtId="2" fontId="4" fillId="0" borderId="34" xfId="0" applyNumberFormat="1" applyFont="1" applyFill="1" applyBorder="1" applyAlignment="1">
      <alignment horizontal="center" vertical="center"/>
    </xf>
  </cellXfs>
  <cellStyles count="7">
    <cellStyle name="Comma 4" xfId="1"/>
    <cellStyle name="Normal" xfId="0" builtinId="0"/>
    <cellStyle name="Normal 12" xfId="2"/>
    <cellStyle name="Normal 2" xfId="3"/>
    <cellStyle name="Normal 3" xfId="4"/>
    <cellStyle name="Normal 4" xfId="5"/>
    <cellStyle name="Normal 7"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K63"/>
  <sheetViews>
    <sheetView tabSelected="1" view="pageBreakPreview" zoomScaleNormal="100" zoomScaleSheetLayoutView="100" workbookViewId="0">
      <selection activeCell="D5" sqref="D5:H5"/>
    </sheetView>
  </sheetViews>
  <sheetFormatPr defaultColWidth="11.42578125" defaultRowHeight="18" x14ac:dyDescent="0.35"/>
  <cols>
    <col min="1" max="1" width="6.5703125" style="11" customWidth="1"/>
    <col min="2" max="2" width="6.28515625" style="108" customWidth="1"/>
    <col min="3" max="3" width="6.42578125" style="108" customWidth="1"/>
    <col min="4" max="4" width="51" style="109" customWidth="1"/>
    <col min="5" max="5" width="10.28515625" style="110" customWidth="1"/>
    <col min="6" max="6" width="11.28515625" style="104" customWidth="1"/>
    <col min="7" max="7" width="13.5703125" style="111" customWidth="1"/>
    <col min="8" max="8" width="21" style="112" customWidth="1"/>
    <col min="9" max="16384" width="11.42578125" style="11"/>
  </cols>
  <sheetData>
    <row r="1" spans="2:8" ht="90" customHeight="1" thickBot="1" x14ac:dyDescent="0.4">
      <c r="B1" s="306" t="s">
        <v>268</v>
      </c>
      <c r="C1" s="307"/>
      <c r="D1" s="307"/>
      <c r="E1" s="307"/>
      <c r="F1" s="307"/>
      <c r="G1" s="307"/>
      <c r="H1" s="308"/>
    </row>
    <row r="2" spans="2:8" ht="35.1" customHeight="1" thickBot="1" x14ac:dyDescent="0.4">
      <c r="B2" s="309" t="s">
        <v>170</v>
      </c>
      <c r="C2" s="310"/>
      <c r="D2" s="310"/>
      <c r="E2" s="310"/>
      <c r="F2" s="310"/>
      <c r="G2" s="310"/>
      <c r="H2" s="311"/>
    </row>
    <row r="3" spans="2:8" ht="49.5" customHeight="1" x14ac:dyDescent="0.35">
      <c r="B3" s="334" t="s">
        <v>282</v>
      </c>
      <c r="C3" s="335"/>
      <c r="D3" s="335"/>
      <c r="E3" s="335"/>
      <c r="F3" s="335"/>
      <c r="G3" s="335"/>
      <c r="H3" s="336"/>
    </row>
    <row r="4" spans="2:8" ht="26.25" customHeight="1" x14ac:dyDescent="0.35">
      <c r="B4" s="22"/>
      <c r="C4" s="23"/>
      <c r="D4" s="312" t="s">
        <v>213</v>
      </c>
      <c r="E4" s="313"/>
      <c r="F4" s="313"/>
      <c r="G4" s="313"/>
      <c r="H4" s="314"/>
    </row>
    <row r="5" spans="2:8" ht="67.5" customHeight="1" x14ac:dyDescent="0.35">
      <c r="B5" s="24"/>
      <c r="C5" s="25" t="s">
        <v>214</v>
      </c>
      <c r="D5" s="315" t="s">
        <v>228</v>
      </c>
      <c r="E5" s="316"/>
      <c r="F5" s="316"/>
      <c r="G5" s="316"/>
      <c r="H5" s="317"/>
    </row>
    <row r="6" spans="2:8" ht="162" customHeight="1" x14ac:dyDescent="0.35">
      <c r="B6" s="24"/>
      <c r="C6" s="25" t="s">
        <v>215</v>
      </c>
      <c r="D6" s="315" t="s">
        <v>229</v>
      </c>
      <c r="E6" s="318"/>
      <c r="F6" s="318"/>
      <c r="G6" s="318"/>
      <c r="H6" s="319"/>
    </row>
    <row r="7" spans="2:8" ht="92.25" customHeight="1" x14ac:dyDescent="0.35">
      <c r="B7" s="26"/>
      <c r="C7" s="27" t="s">
        <v>216</v>
      </c>
      <c r="D7" s="299" t="s">
        <v>230</v>
      </c>
      <c r="E7" s="299"/>
      <c r="F7" s="299"/>
      <c r="G7" s="299"/>
      <c r="H7" s="300"/>
    </row>
    <row r="8" spans="2:8" s="31" customFormat="1" ht="73.5" customHeight="1" x14ac:dyDescent="0.35">
      <c r="B8" s="29"/>
      <c r="C8" s="30" t="s">
        <v>217</v>
      </c>
      <c r="D8" s="299" t="s">
        <v>269</v>
      </c>
      <c r="E8" s="299"/>
      <c r="F8" s="299"/>
      <c r="G8" s="299"/>
      <c r="H8" s="300"/>
    </row>
    <row r="9" spans="2:8" ht="162" customHeight="1" x14ac:dyDescent="0.35">
      <c r="B9" s="32"/>
      <c r="C9" s="27" t="s">
        <v>218</v>
      </c>
      <c r="D9" s="299" t="s">
        <v>270</v>
      </c>
      <c r="E9" s="299"/>
      <c r="F9" s="299"/>
      <c r="G9" s="299"/>
      <c r="H9" s="300"/>
    </row>
    <row r="10" spans="2:8" ht="116.25" customHeight="1" x14ac:dyDescent="0.35">
      <c r="B10" s="32"/>
      <c r="C10" s="27" t="s">
        <v>219</v>
      </c>
      <c r="D10" s="299" t="s">
        <v>271</v>
      </c>
      <c r="E10" s="299"/>
      <c r="F10" s="299"/>
      <c r="G10" s="299"/>
      <c r="H10" s="300"/>
    </row>
    <row r="11" spans="2:8" ht="60.75" customHeight="1" x14ac:dyDescent="0.35">
      <c r="B11" s="32"/>
      <c r="C11" s="27" t="s">
        <v>220</v>
      </c>
      <c r="D11" s="299" t="s">
        <v>231</v>
      </c>
      <c r="E11" s="299"/>
      <c r="F11" s="299"/>
      <c r="G11" s="299"/>
      <c r="H11" s="300"/>
    </row>
    <row r="12" spans="2:8" ht="144.75" customHeight="1" x14ac:dyDescent="0.35">
      <c r="B12" s="32"/>
      <c r="C12" s="27" t="s">
        <v>221</v>
      </c>
      <c r="D12" s="315" t="s">
        <v>272</v>
      </c>
      <c r="E12" s="318"/>
      <c r="F12" s="318"/>
      <c r="G12" s="318"/>
      <c r="H12" s="319"/>
    </row>
    <row r="13" spans="2:8" ht="92.25" customHeight="1" x14ac:dyDescent="0.35">
      <c r="B13" s="32"/>
      <c r="C13" s="33" t="s">
        <v>222</v>
      </c>
      <c r="D13" s="299" t="s">
        <v>273</v>
      </c>
      <c r="E13" s="299"/>
      <c r="F13" s="299"/>
      <c r="G13" s="299"/>
      <c r="H13" s="300"/>
    </row>
    <row r="14" spans="2:8" ht="109.5" customHeight="1" x14ac:dyDescent="0.35">
      <c r="B14" s="34"/>
      <c r="C14" s="27" t="s">
        <v>223</v>
      </c>
      <c r="D14" s="301" t="s">
        <v>232</v>
      </c>
      <c r="E14" s="302"/>
      <c r="F14" s="302"/>
      <c r="G14" s="302"/>
      <c r="H14" s="303"/>
    </row>
    <row r="15" spans="2:8" ht="201" customHeight="1" x14ac:dyDescent="0.35">
      <c r="B15" s="32"/>
      <c r="C15" s="27" t="s">
        <v>224</v>
      </c>
      <c r="D15" s="299" t="s">
        <v>233</v>
      </c>
      <c r="E15" s="299"/>
      <c r="F15" s="299"/>
      <c r="G15" s="299"/>
      <c r="H15" s="300"/>
    </row>
    <row r="16" spans="2:8" ht="162" customHeight="1" x14ac:dyDescent="0.35">
      <c r="B16" s="32"/>
      <c r="C16" s="27" t="s">
        <v>225</v>
      </c>
      <c r="D16" s="315" t="s">
        <v>234</v>
      </c>
      <c r="E16" s="318"/>
      <c r="F16" s="318"/>
      <c r="G16" s="318"/>
      <c r="H16" s="319"/>
    </row>
    <row r="17" spans="2:9" ht="108" customHeight="1" x14ac:dyDescent="0.35">
      <c r="B17" s="32"/>
      <c r="C17" s="27" t="s">
        <v>226</v>
      </c>
      <c r="D17" s="315" t="s">
        <v>235</v>
      </c>
      <c r="E17" s="318"/>
      <c r="F17" s="318"/>
      <c r="G17" s="318"/>
      <c r="H17" s="319"/>
    </row>
    <row r="18" spans="2:9" s="31" customFormat="1" ht="86.25" customHeight="1" x14ac:dyDescent="0.35">
      <c r="B18" s="35"/>
      <c r="C18" s="36" t="s">
        <v>236</v>
      </c>
      <c r="D18" s="315" t="s">
        <v>274</v>
      </c>
      <c r="E18" s="318"/>
      <c r="F18" s="318"/>
      <c r="G18" s="318"/>
      <c r="H18" s="319"/>
    </row>
    <row r="19" spans="2:9" ht="76.5" customHeight="1" thickBot="1" x14ac:dyDescent="0.4">
      <c r="B19" s="37"/>
      <c r="C19" s="38" t="s">
        <v>237</v>
      </c>
      <c r="D19" s="347" t="s">
        <v>238</v>
      </c>
      <c r="E19" s="347"/>
      <c r="F19" s="347"/>
      <c r="G19" s="347"/>
      <c r="H19" s="348"/>
    </row>
    <row r="20" spans="2:9" ht="22.5" customHeight="1" thickBot="1" x14ac:dyDescent="0.4">
      <c r="B20" s="39"/>
      <c r="C20" s="40"/>
      <c r="D20" s="28"/>
      <c r="E20" s="41"/>
      <c r="F20" s="28"/>
      <c r="G20" s="42"/>
      <c r="H20" s="43"/>
    </row>
    <row r="21" spans="2:9" ht="65.25" customHeight="1" x14ac:dyDescent="0.35">
      <c r="B21" s="44" t="s">
        <v>0</v>
      </c>
      <c r="C21" s="45" t="s">
        <v>1</v>
      </c>
      <c r="D21" s="46" t="s">
        <v>2</v>
      </c>
      <c r="E21" s="47" t="s">
        <v>172</v>
      </c>
      <c r="F21" s="48" t="s">
        <v>173</v>
      </c>
      <c r="G21" s="49" t="s">
        <v>3</v>
      </c>
      <c r="H21" s="50" t="s">
        <v>174</v>
      </c>
    </row>
    <row r="22" spans="2:9" ht="26.25" customHeight="1" x14ac:dyDescent="0.35">
      <c r="B22" s="22">
        <v>1</v>
      </c>
      <c r="C22" s="23">
        <v>2</v>
      </c>
      <c r="D22" s="51">
        <v>3</v>
      </c>
      <c r="E22" s="23">
        <v>4</v>
      </c>
      <c r="F22" s="52">
        <v>5</v>
      </c>
      <c r="G22" s="53">
        <v>6</v>
      </c>
      <c r="H22" s="290">
        <v>7</v>
      </c>
      <c r="I22" s="291"/>
    </row>
    <row r="23" spans="2:9" ht="21" customHeight="1" x14ac:dyDescent="0.35">
      <c r="B23" s="55"/>
      <c r="C23" s="56"/>
      <c r="D23" s="279" t="s">
        <v>239</v>
      </c>
      <c r="E23" s="57"/>
      <c r="F23" s="58"/>
      <c r="G23" s="59"/>
      <c r="H23" s="60"/>
    </row>
    <row r="24" spans="2:9" ht="31.5" customHeight="1" x14ac:dyDescent="0.35">
      <c r="B24" s="61"/>
      <c r="C24" s="62">
        <v>0.1</v>
      </c>
      <c r="D24" s="63" t="s">
        <v>240</v>
      </c>
      <c r="E24" s="64" t="s">
        <v>247</v>
      </c>
      <c r="F24" s="65">
        <v>1</v>
      </c>
      <c r="G24" s="66"/>
      <c r="H24" s="67">
        <f>F24*G24</f>
        <v>0</v>
      </c>
      <c r="I24" s="117"/>
    </row>
    <row r="25" spans="2:9" ht="36" customHeight="1" x14ac:dyDescent="0.35">
      <c r="B25" s="61"/>
      <c r="C25" s="62">
        <v>0.2</v>
      </c>
      <c r="D25" s="63" t="s">
        <v>241</v>
      </c>
      <c r="E25" s="64" t="s">
        <v>247</v>
      </c>
      <c r="F25" s="65">
        <v>1</v>
      </c>
      <c r="G25" s="66"/>
      <c r="H25" s="67">
        <f t="shared" ref="H25:H30" si="0">F25*G25</f>
        <v>0</v>
      </c>
      <c r="I25" s="117"/>
    </row>
    <row r="26" spans="2:9" ht="51" customHeight="1" x14ac:dyDescent="0.35">
      <c r="B26" s="61"/>
      <c r="C26" s="62">
        <v>0.3</v>
      </c>
      <c r="D26" s="63" t="s">
        <v>242</v>
      </c>
      <c r="E26" s="64" t="s">
        <v>247</v>
      </c>
      <c r="F26" s="65">
        <v>1</v>
      </c>
      <c r="G26" s="66"/>
      <c r="H26" s="67">
        <f t="shared" si="0"/>
        <v>0</v>
      </c>
      <c r="I26" s="117"/>
    </row>
    <row r="27" spans="2:9" ht="33.75" customHeight="1" x14ac:dyDescent="0.35">
      <c r="B27" s="61"/>
      <c r="C27" s="62">
        <v>0.4</v>
      </c>
      <c r="D27" s="63" t="s">
        <v>243</v>
      </c>
      <c r="E27" s="64" t="s">
        <v>247</v>
      </c>
      <c r="F27" s="65">
        <v>1</v>
      </c>
      <c r="G27" s="66"/>
      <c r="H27" s="67">
        <f t="shared" si="0"/>
        <v>0</v>
      </c>
      <c r="I27" s="117"/>
    </row>
    <row r="28" spans="2:9" ht="34.5" customHeight="1" x14ac:dyDescent="0.35">
      <c r="B28" s="61"/>
      <c r="C28" s="62">
        <v>0.5</v>
      </c>
      <c r="D28" s="63" t="s">
        <v>244</v>
      </c>
      <c r="E28" s="64" t="s">
        <v>247</v>
      </c>
      <c r="F28" s="65">
        <v>1</v>
      </c>
      <c r="G28" s="66"/>
      <c r="H28" s="67">
        <f t="shared" si="0"/>
        <v>0</v>
      </c>
      <c r="I28" s="117"/>
    </row>
    <row r="29" spans="2:9" ht="52.5" customHeight="1" x14ac:dyDescent="0.35">
      <c r="B29" s="61"/>
      <c r="C29" s="62">
        <v>0.6</v>
      </c>
      <c r="D29" s="63" t="s">
        <v>245</v>
      </c>
      <c r="E29" s="64" t="s">
        <v>247</v>
      </c>
      <c r="F29" s="65">
        <v>1</v>
      </c>
      <c r="G29" s="66"/>
      <c r="H29" s="67">
        <f t="shared" si="0"/>
        <v>0</v>
      </c>
      <c r="I29" s="117"/>
    </row>
    <row r="30" spans="2:9" ht="56.25" customHeight="1" thickBot="1" x14ac:dyDescent="0.4">
      <c r="B30" s="118"/>
      <c r="C30" s="119">
        <v>0.7</v>
      </c>
      <c r="D30" s="120" t="s">
        <v>252</v>
      </c>
      <c r="E30" s="121" t="s">
        <v>247</v>
      </c>
      <c r="F30" s="122">
        <v>1</v>
      </c>
      <c r="G30" s="123"/>
      <c r="H30" s="124">
        <f t="shared" si="0"/>
        <v>0</v>
      </c>
      <c r="I30" s="117"/>
    </row>
    <row r="31" spans="2:9" ht="18.75" thickBot="1" x14ac:dyDescent="0.4">
      <c r="B31" s="294" t="s">
        <v>246</v>
      </c>
      <c r="C31" s="295"/>
      <c r="D31" s="295"/>
      <c r="E31" s="295"/>
      <c r="F31" s="295"/>
      <c r="G31" s="296"/>
      <c r="H31" s="69">
        <f>SUM(H24:H30)</f>
        <v>0</v>
      </c>
      <c r="I31" s="117"/>
    </row>
    <row r="32" spans="2:9" x14ac:dyDescent="0.35">
      <c r="B32" s="125"/>
      <c r="C32" s="95"/>
      <c r="D32" s="337" t="s">
        <v>4</v>
      </c>
      <c r="E32" s="338"/>
      <c r="F32" s="338"/>
      <c r="G32" s="338"/>
      <c r="H32" s="339"/>
      <c r="I32" s="117"/>
    </row>
    <row r="33" spans="1:9" s="273" customFormat="1" ht="32.25" customHeight="1" x14ac:dyDescent="0.35">
      <c r="A33" s="11"/>
      <c r="B33" s="71">
        <v>1</v>
      </c>
      <c r="C33" s="72" t="s">
        <v>5</v>
      </c>
      <c r="D33" s="73" t="s">
        <v>52</v>
      </c>
      <c r="E33" s="283" t="s">
        <v>53</v>
      </c>
      <c r="F33" s="74">
        <v>0.96</v>
      </c>
      <c r="G33" s="75"/>
      <c r="H33" s="76">
        <f>F33*G33</f>
        <v>0</v>
      </c>
      <c r="I33" s="274"/>
    </row>
    <row r="34" spans="1:9" ht="50.25" customHeight="1" x14ac:dyDescent="0.35">
      <c r="B34" s="71">
        <v>2</v>
      </c>
      <c r="C34" s="72" t="s">
        <v>6</v>
      </c>
      <c r="D34" s="77" t="s">
        <v>54</v>
      </c>
      <c r="E34" s="78" t="s">
        <v>126</v>
      </c>
      <c r="F34" s="74">
        <v>2592.0500000000002</v>
      </c>
      <c r="G34" s="75"/>
      <c r="H34" s="76">
        <f t="shared" ref="H34:H38" si="1">F34*G34</f>
        <v>0</v>
      </c>
      <c r="I34" s="117"/>
    </row>
    <row r="35" spans="1:9" ht="46.5" customHeight="1" x14ac:dyDescent="0.35">
      <c r="B35" s="71">
        <v>3</v>
      </c>
      <c r="C35" s="72" t="s">
        <v>26</v>
      </c>
      <c r="D35" s="77" t="s">
        <v>55</v>
      </c>
      <c r="E35" s="78" t="s">
        <v>126</v>
      </c>
      <c r="F35" s="74">
        <v>3330.88</v>
      </c>
      <c r="G35" s="75"/>
      <c r="H35" s="76">
        <f t="shared" si="1"/>
        <v>0</v>
      </c>
      <c r="I35" s="117"/>
    </row>
    <row r="36" spans="1:9" ht="52.5" customHeight="1" x14ac:dyDescent="0.35">
      <c r="B36" s="71">
        <v>4</v>
      </c>
      <c r="C36" s="72" t="s">
        <v>27</v>
      </c>
      <c r="D36" s="77" t="s">
        <v>56</v>
      </c>
      <c r="E36" s="79" t="s">
        <v>195</v>
      </c>
      <c r="F36" s="74">
        <v>232.3</v>
      </c>
      <c r="G36" s="75"/>
      <c r="H36" s="76">
        <f t="shared" si="1"/>
        <v>0</v>
      </c>
      <c r="I36" s="117"/>
    </row>
    <row r="37" spans="1:9" ht="66" customHeight="1" x14ac:dyDescent="0.35">
      <c r="B37" s="71">
        <v>5</v>
      </c>
      <c r="C37" s="72" t="s">
        <v>28</v>
      </c>
      <c r="D37" s="77" t="s">
        <v>57</v>
      </c>
      <c r="E37" s="78" t="s">
        <v>126</v>
      </c>
      <c r="F37" s="74">
        <v>3402</v>
      </c>
      <c r="G37" s="75"/>
      <c r="H37" s="76">
        <f t="shared" si="1"/>
        <v>0</v>
      </c>
      <c r="I37" s="117"/>
    </row>
    <row r="38" spans="1:9" ht="52.5" customHeight="1" thickBot="1" x14ac:dyDescent="0.4">
      <c r="B38" s="126">
        <v>6</v>
      </c>
      <c r="C38" s="127" t="s">
        <v>58</v>
      </c>
      <c r="D38" s="80" t="s">
        <v>59</v>
      </c>
      <c r="E38" s="79" t="s">
        <v>119</v>
      </c>
      <c r="F38" s="128">
        <v>9</v>
      </c>
      <c r="G38" s="129"/>
      <c r="H38" s="89">
        <f t="shared" si="1"/>
        <v>0</v>
      </c>
      <c r="I38" s="117"/>
    </row>
    <row r="39" spans="1:9" ht="18.75" thickBot="1" x14ac:dyDescent="0.4">
      <c r="B39" s="132"/>
      <c r="C39" s="133"/>
      <c r="D39" s="304" t="s">
        <v>60</v>
      </c>
      <c r="E39" s="305"/>
      <c r="F39" s="305"/>
      <c r="G39" s="305"/>
      <c r="H39" s="69">
        <f>SUM(H33:H38)</f>
        <v>0</v>
      </c>
      <c r="I39" s="117"/>
    </row>
    <row r="40" spans="1:9" x14ac:dyDescent="0.35">
      <c r="B40" s="130"/>
      <c r="C40" s="131"/>
      <c r="D40" s="340" t="s">
        <v>264</v>
      </c>
      <c r="E40" s="341"/>
      <c r="F40" s="341"/>
      <c r="G40" s="341"/>
      <c r="H40" s="342"/>
      <c r="I40" s="117"/>
    </row>
    <row r="41" spans="1:9" ht="51.75" customHeight="1" x14ac:dyDescent="0.35">
      <c r="B41" s="71">
        <v>7</v>
      </c>
      <c r="C41" s="83" t="s">
        <v>7</v>
      </c>
      <c r="D41" s="73" t="s">
        <v>281</v>
      </c>
      <c r="E41" s="78" t="s">
        <v>126</v>
      </c>
      <c r="F41" s="84">
        <v>6130.41</v>
      </c>
      <c r="G41" s="85"/>
      <c r="H41" s="76">
        <f>F41*G41</f>
        <v>0</v>
      </c>
      <c r="I41" s="117"/>
    </row>
    <row r="42" spans="1:9" ht="53.25" customHeight="1" x14ac:dyDescent="0.35">
      <c r="B42" s="71">
        <v>8</v>
      </c>
      <c r="C42" s="83" t="s">
        <v>8</v>
      </c>
      <c r="D42" s="77" t="s">
        <v>64</v>
      </c>
      <c r="E42" s="78" t="s">
        <v>126</v>
      </c>
      <c r="F42" s="84">
        <v>6130.41</v>
      </c>
      <c r="G42" s="85"/>
      <c r="H42" s="76">
        <f t="shared" ref="H42:H48" si="2">F42*G42</f>
        <v>0</v>
      </c>
      <c r="I42" s="117"/>
    </row>
    <row r="43" spans="1:9" ht="53.25" customHeight="1" x14ac:dyDescent="0.35">
      <c r="B43" s="71">
        <v>9</v>
      </c>
      <c r="C43" s="83" t="s">
        <v>9</v>
      </c>
      <c r="D43" s="77" t="s">
        <v>66</v>
      </c>
      <c r="E43" s="78" t="s">
        <v>126</v>
      </c>
      <c r="F43" s="84">
        <v>1.72</v>
      </c>
      <c r="G43" s="85"/>
      <c r="H43" s="76">
        <f t="shared" si="2"/>
        <v>0</v>
      </c>
      <c r="I43" s="117"/>
    </row>
    <row r="44" spans="1:9" ht="70.5" customHeight="1" x14ac:dyDescent="0.35">
      <c r="B44" s="71">
        <v>10</v>
      </c>
      <c r="C44" s="83" t="s">
        <v>29</v>
      </c>
      <c r="D44" s="86" t="s">
        <v>68</v>
      </c>
      <c r="E44" s="78" t="s">
        <v>196</v>
      </c>
      <c r="F44" s="84">
        <v>6</v>
      </c>
      <c r="G44" s="85"/>
      <c r="H44" s="76">
        <f t="shared" si="2"/>
        <v>0</v>
      </c>
      <c r="I44" s="117"/>
    </row>
    <row r="45" spans="1:9" ht="102.75" customHeight="1" x14ac:dyDescent="0.35">
      <c r="B45" s="71">
        <v>11</v>
      </c>
      <c r="C45" s="83" t="s">
        <v>30</v>
      </c>
      <c r="D45" s="86" t="s">
        <v>70</v>
      </c>
      <c r="E45" s="78" t="s">
        <v>126</v>
      </c>
      <c r="F45" s="84">
        <v>40</v>
      </c>
      <c r="G45" s="85"/>
      <c r="H45" s="76">
        <f t="shared" si="2"/>
        <v>0</v>
      </c>
      <c r="I45" s="117"/>
    </row>
    <row r="46" spans="1:9" ht="87" customHeight="1" x14ac:dyDescent="0.35">
      <c r="B46" s="71">
        <v>12</v>
      </c>
      <c r="C46" s="83" t="s">
        <v>31</v>
      </c>
      <c r="D46" s="86" t="s">
        <v>72</v>
      </c>
      <c r="E46" s="78" t="s">
        <v>195</v>
      </c>
      <c r="F46" s="84">
        <v>700</v>
      </c>
      <c r="G46" s="85"/>
      <c r="H46" s="76">
        <f t="shared" si="2"/>
        <v>0</v>
      </c>
      <c r="I46" s="117"/>
    </row>
    <row r="47" spans="1:9" ht="69.75" customHeight="1" x14ac:dyDescent="0.35">
      <c r="B47" s="71">
        <v>13</v>
      </c>
      <c r="C47" s="83" t="s">
        <v>32</v>
      </c>
      <c r="D47" s="86" t="s">
        <v>74</v>
      </c>
      <c r="E47" s="78" t="s">
        <v>126</v>
      </c>
      <c r="F47" s="84">
        <v>3402</v>
      </c>
      <c r="G47" s="85"/>
      <c r="H47" s="76">
        <f t="shared" si="2"/>
        <v>0</v>
      </c>
      <c r="I47" s="117"/>
    </row>
    <row r="48" spans="1:9" ht="71.25" customHeight="1" thickBot="1" x14ac:dyDescent="0.4">
      <c r="B48" s="126">
        <v>14</v>
      </c>
      <c r="C48" s="134" t="s">
        <v>265</v>
      </c>
      <c r="D48" s="87" t="s">
        <v>75</v>
      </c>
      <c r="E48" s="88" t="s">
        <v>95</v>
      </c>
      <c r="F48" s="135">
        <v>38</v>
      </c>
      <c r="G48" s="136"/>
      <c r="H48" s="89">
        <f t="shared" si="2"/>
        <v>0</v>
      </c>
      <c r="I48" s="117"/>
    </row>
    <row r="49" spans="2:11" ht="18.75" thickBot="1" x14ac:dyDescent="0.4">
      <c r="B49" s="132"/>
      <c r="C49" s="137"/>
      <c r="D49" s="345" t="s">
        <v>61</v>
      </c>
      <c r="E49" s="346"/>
      <c r="F49" s="346"/>
      <c r="G49" s="346"/>
      <c r="H49" s="90">
        <f>SUM(H41:H48)</f>
        <v>0</v>
      </c>
      <c r="I49" s="117"/>
    </row>
    <row r="50" spans="2:11" s="93" customFormat="1" x14ac:dyDescent="0.35">
      <c r="B50" s="91"/>
      <c r="C50" s="92"/>
      <c r="D50" s="343" t="s">
        <v>37</v>
      </c>
      <c r="E50" s="344"/>
      <c r="F50" s="344"/>
      <c r="G50" s="344"/>
      <c r="H50" s="138"/>
      <c r="I50" s="117"/>
      <c r="J50" s="11"/>
      <c r="K50" s="11"/>
    </row>
    <row r="51" spans="2:11" s="93" customFormat="1" x14ac:dyDescent="0.35">
      <c r="B51" s="94"/>
      <c r="C51" s="95"/>
      <c r="D51" s="297" t="s">
        <v>248</v>
      </c>
      <c r="E51" s="298"/>
      <c r="F51" s="298"/>
      <c r="G51" s="298"/>
      <c r="H51" s="139">
        <f>H31</f>
        <v>0</v>
      </c>
      <c r="I51" s="117"/>
      <c r="J51" s="11"/>
      <c r="K51" s="11"/>
    </row>
    <row r="52" spans="2:11" s="93" customFormat="1" x14ac:dyDescent="0.35">
      <c r="B52" s="96"/>
      <c r="C52" s="70"/>
      <c r="D52" s="297" t="s">
        <v>15</v>
      </c>
      <c r="E52" s="298"/>
      <c r="F52" s="298"/>
      <c r="G52" s="298"/>
      <c r="H52" s="140">
        <f>H39</f>
        <v>0</v>
      </c>
      <c r="I52" s="117"/>
      <c r="J52" s="11"/>
      <c r="K52" s="11"/>
    </row>
    <row r="53" spans="2:11" s="93" customFormat="1" ht="18.75" thickBot="1" x14ac:dyDescent="0.4">
      <c r="B53" s="97"/>
      <c r="C53" s="98"/>
      <c r="D53" s="324" t="s">
        <v>266</v>
      </c>
      <c r="E53" s="325"/>
      <c r="F53" s="325"/>
      <c r="G53" s="325"/>
      <c r="H53" s="141">
        <f>H49</f>
        <v>0</v>
      </c>
      <c r="I53" s="117"/>
      <c r="J53" s="11"/>
      <c r="K53" s="11"/>
    </row>
    <row r="54" spans="2:11" ht="18.75" thickBot="1" x14ac:dyDescent="0.4">
      <c r="B54" s="99"/>
      <c r="C54" s="100"/>
      <c r="D54" s="326" t="s">
        <v>166</v>
      </c>
      <c r="E54" s="327"/>
      <c r="F54" s="327" t="s">
        <v>16</v>
      </c>
      <c r="G54" s="327"/>
      <c r="H54" s="12">
        <f>SUM(H51:H53)</f>
        <v>0</v>
      </c>
      <c r="I54" s="117"/>
    </row>
    <row r="55" spans="2:11" s="107" customFormat="1" ht="15" customHeight="1" thickBot="1" x14ac:dyDescent="0.4">
      <c r="B55" s="101"/>
      <c r="C55" s="101"/>
      <c r="D55" s="102"/>
      <c r="E55" s="103"/>
      <c r="F55" s="104"/>
      <c r="G55" s="105"/>
      <c r="H55" s="106"/>
      <c r="I55" s="117"/>
    </row>
    <row r="56" spans="2:11" s="93" customFormat="1" ht="18.75" thickBot="1" x14ac:dyDescent="0.4">
      <c r="B56" s="328" t="s">
        <v>39</v>
      </c>
      <c r="C56" s="329"/>
      <c r="D56" s="329"/>
      <c r="E56" s="329"/>
      <c r="F56" s="329"/>
      <c r="G56" s="329"/>
      <c r="H56" s="330"/>
      <c r="I56" s="117"/>
      <c r="J56" s="11"/>
      <c r="K56" s="11"/>
    </row>
    <row r="57" spans="2:11" ht="18.75" thickBot="1" x14ac:dyDescent="0.4">
      <c r="B57" s="320">
        <v>1</v>
      </c>
      <c r="C57" s="331"/>
      <c r="D57" s="332" t="s">
        <v>38</v>
      </c>
      <c r="E57" s="333"/>
      <c r="F57" s="333" t="s">
        <v>16</v>
      </c>
      <c r="G57" s="333"/>
      <c r="H57" s="12">
        <f>H54</f>
        <v>0</v>
      </c>
      <c r="I57" s="117"/>
    </row>
    <row r="58" spans="2:11" ht="18.75" thickBot="1" x14ac:dyDescent="0.4">
      <c r="B58" s="320"/>
      <c r="C58" s="321"/>
      <c r="D58" s="322" t="s">
        <v>165</v>
      </c>
      <c r="E58" s="323"/>
      <c r="F58" s="323"/>
      <c r="G58" s="323"/>
      <c r="H58" s="12">
        <f>H57</f>
        <v>0</v>
      </c>
      <c r="I58" s="117"/>
    </row>
    <row r="59" spans="2:11" ht="21.75" customHeight="1" x14ac:dyDescent="0.35"/>
    <row r="60" spans="2:11" ht="21.75" customHeight="1" x14ac:dyDescent="0.35"/>
    <row r="61" spans="2:11" x14ac:dyDescent="0.35">
      <c r="D61" s="13" t="s">
        <v>167</v>
      </c>
      <c r="E61" s="16"/>
      <c r="F61" s="113"/>
      <c r="G61" s="114"/>
      <c r="H61" s="115"/>
    </row>
    <row r="62" spans="2:11" x14ac:dyDescent="0.35">
      <c r="D62" s="13" t="s">
        <v>168</v>
      </c>
      <c r="E62" s="16"/>
      <c r="F62" s="113"/>
      <c r="G62" s="114"/>
      <c r="H62" s="115"/>
    </row>
    <row r="63" spans="2:11" x14ac:dyDescent="0.35">
      <c r="D63" s="13" t="s">
        <v>169</v>
      </c>
      <c r="E63" s="16"/>
      <c r="F63" s="113"/>
      <c r="G63" s="114"/>
      <c r="H63" s="115"/>
    </row>
  </sheetData>
  <sheetProtection algorithmName="SHA-512" hashValue="6ybLzKHvYqhHXqMUNLAU3rirUoBrw4U4CoFraq5gU708OmY5wDc0rufvdYyRdBnvscVHBdQhK5HVR3aAHKnN+w==" saltValue="E8RAe6iY1WAGvJf7yVYjqg==" spinCount="100000" sheet="1" objects="1" scenarios="1"/>
  <mergeCells count="34">
    <mergeCell ref="D52:G52"/>
    <mergeCell ref="B3:H3"/>
    <mergeCell ref="D32:H32"/>
    <mergeCell ref="D40:H40"/>
    <mergeCell ref="D50:G50"/>
    <mergeCell ref="D49:G49"/>
    <mergeCell ref="D7:H7"/>
    <mergeCell ref="D8:H8"/>
    <mergeCell ref="D9:H9"/>
    <mergeCell ref="D10:H10"/>
    <mergeCell ref="D16:H16"/>
    <mergeCell ref="D17:H17"/>
    <mergeCell ref="D18:H18"/>
    <mergeCell ref="D11:H11"/>
    <mergeCell ref="D12:H12"/>
    <mergeCell ref="D19:H19"/>
    <mergeCell ref="B58:C58"/>
    <mergeCell ref="D58:G58"/>
    <mergeCell ref="D53:G53"/>
    <mergeCell ref="D54:G54"/>
    <mergeCell ref="B56:H56"/>
    <mergeCell ref="B57:C57"/>
    <mergeCell ref="D57:G57"/>
    <mergeCell ref="B1:H1"/>
    <mergeCell ref="B2:H2"/>
    <mergeCell ref="D4:H4"/>
    <mergeCell ref="D5:H5"/>
    <mergeCell ref="D6:H6"/>
    <mergeCell ref="B31:G31"/>
    <mergeCell ref="D51:G51"/>
    <mergeCell ref="D13:H13"/>
    <mergeCell ref="D14:H14"/>
    <mergeCell ref="D15:H15"/>
    <mergeCell ref="D39:G39"/>
  </mergeCells>
  <pageMargins left="0.70866141732283472" right="0.70866141732283472" top="0.74803149606299213" bottom="0.74803149606299213" header="0.31496062992125984" footer="0.31496062992125984"/>
  <pageSetup paperSize="9" scale="6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P90"/>
  <sheetViews>
    <sheetView view="pageBreakPreview" zoomScaleNormal="100" zoomScaleSheetLayoutView="100" workbookViewId="0">
      <selection activeCell="D5" sqref="D5:H5"/>
    </sheetView>
  </sheetViews>
  <sheetFormatPr defaultColWidth="11.42578125" defaultRowHeight="18" x14ac:dyDescent="0.35"/>
  <cols>
    <col min="1" max="1" width="6.5703125" style="11" customWidth="1"/>
    <col min="2" max="2" width="6.28515625" style="171" customWidth="1"/>
    <col min="3" max="3" width="6.28515625" style="108" customWidth="1"/>
    <col min="4" max="4" width="51" style="109" customWidth="1"/>
    <col min="5" max="5" width="10.7109375" style="110" customWidth="1"/>
    <col min="6" max="6" width="11.28515625" style="169" customWidth="1"/>
    <col min="7" max="7" width="13.5703125" style="172" customWidth="1"/>
    <col min="8" max="8" width="21" style="142" customWidth="1"/>
    <col min="9" max="16384" width="11.42578125" style="11"/>
  </cols>
  <sheetData>
    <row r="1" spans="2:8" ht="90" customHeight="1" thickBot="1" x14ac:dyDescent="0.4">
      <c r="B1" s="306" t="s">
        <v>268</v>
      </c>
      <c r="C1" s="307"/>
      <c r="D1" s="307"/>
      <c r="E1" s="307"/>
      <c r="F1" s="307"/>
      <c r="G1" s="307"/>
      <c r="H1" s="308"/>
    </row>
    <row r="2" spans="2:8" ht="35.1" customHeight="1" thickBot="1" x14ac:dyDescent="0.4">
      <c r="B2" s="309" t="s">
        <v>170</v>
      </c>
      <c r="C2" s="310"/>
      <c r="D2" s="310"/>
      <c r="E2" s="310"/>
      <c r="F2" s="310"/>
      <c r="G2" s="310"/>
      <c r="H2" s="311"/>
    </row>
    <row r="3" spans="2:8" ht="45.75" customHeight="1" x14ac:dyDescent="0.35">
      <c r="B3" s="359" t="s">
        <v>171</v>
      </c>
      <c r="C3" s="360"/>
      <c r="D3" s="360"/>
      <c r="E3" s="360"/>
      <c r="F3" s="360"/>
      <c r="G3" s="360"/>
      <c r="H3" s="361"/>
    </row>
    <row r="4" spans="2:8" ht="26.25" customHeight="1" x14ac:dyDescent="0.35">
      <c r="B4" s="22"/>
      <c r="C4" s="23"/>
      <c r="D4" s="312" t="s">
        <v>213</v>
      </c>
      <c r="E4" s="313"/>
      <c r="F4" s="313"/>
      <c r="G4" s="313"/>
      <c r="H4" s="314"/>
    </row>
    <row r="5" spans="2:8" ht="71.25" customHeight="1" x14ac:dyDescent="0.35">
      <c r="B5" s="24"/>
      <c r="C5" s="25" t="s">
        <v>214</v>
      </c>
      <c r="D5" s="315" t="s">
        <v>228</v>
      </c>
      <c r="E5" s="316"/>
      <c r="F5" s="316"/>
      <c r="G5" s="316"/>
      <c r="H5" s="317"/>
    </row>
    <row r="6" spans="2:8" ht="162" customHeight="1" x14ac:dyDescent="0.35">
      <c r="B6" s="24"/>
      <c r="C6" s="25" t="s">
        <v>215</v>
      </c>
      <c r="D6" s="315" t="s">
        <v>229</v>
      </c>
      <c r="E6" s="318"/>
      <c r="F6" s="318"/>
      <c r="G6" s="318"/>
      <c r="H6" s="319"/>
    </row>
    <row r="7" spans="2:8" ht="86.25" customHeight="1" x14ac:dyDescent="0.35">
      <c r="B7" s="26"/>
      <c r="C7" s="27" t="s">
        <v>216</v>
      </c>
      <c r="D7" s="299" t="s">
        <v>230</v>
      </c>
      <c r="E7" s="299"/>
      <c r="F7" s="299"/>
      <c r="G7" s="299"/>
      <c r="H7" s="300"/>
    </row>
    <row r="8" spans="2:8" s="31" customFormat="1" ht="69.75" customHeight="1" x14ac:dyDescent="0.35">
      <c r="B8" s="29"/>
      <c r="C8" s="30" t="s">
        <v>217</v>
      </c>
      <c r="D8" s="299" t="s">
        <v>269</v>
      </c>
      <c r="E8" s="299"/>
      <c r="F8" s="299"/>
      <c r="G8" s="299"/>
      <c r="H8" s="300"/>
    </row>
    <row r="9" spans="2:8" ht="163.5" customHeight="1" x14ac:dyDescent="0.35">
      <c r="B9" s="32"/>
      <c r="C9" s="27" t="s">
        <v>218</v>
      </c>
      <c r="D9" s="299" t="s">
        <v>270</v>
      </c>
      <c r="E9" s="299"/>
      <c r="F9" s="299"/>
      <c r="G9" s="299"/>
      <c r="H9" s="300"/>
    </row>
    <row r="10" spans="2:8" ht="110.25" customHeight="1" x14ac:dyDescent="0.35">
      <c r="B10" s="32"/>
      <c r="C10" s="27" t="s">
        <v>219</v>
      </c>
      <c r="D10" s="299" t="s">
        <v>271</v>
      </c>
      <c r="E10" s="299"/>
      <c r="F10" s="299"/>
      <c r="G10" s="299"/>
      <c r="H10" s="300"/>
    </row>
    <row r="11" spans="2:8" ht="53.25" customHeight="1" x14ac:dyDescent="0.35">
      <c r="B11" s="32"/>
      <c r="C11" s="27" t="s">
        <v>220</v>
      </c>
      <c r="D11" s="299" t="s">
        <v>231</v>
      </c>
      <c r="E11" s="299"/>
      <c r="F11" s="299"/>
      <c r="G11" s="299"/>
      <c r="H11" s="300"/>
    </row>
    <row r="12" spans="2:8" ht="69.75" customHeight="1" x14ac:dyDescent="0.35">
      <c r="B12" s="32"/>
      <c r="C12" s="27" t="s">
        <v>221</v>
      </c>
      <c r="D12" s="315" t="s">
        <v>275</v>
      </c>
      <c r="E12" s="318"/>
      <c r="F12" s="318"/>
      <c r="G12" s="318"/>
      <c r="H12" s="319"/>
    </row>
    <row r="13" spans="2:8" ht="87.75" customHeight="1" x14ac:dyDescent="0.35">
      <c r="B13" s="32"/>
      <c r="C13" s="33" t="s">
        <v>222</v>
      </c>
      <c r="D13" s="299" t="s">
        <v>273</v>
      </c>
      <c r="E13" s="299"/>
      <c r="F13" s="299"/>
      <c r="G13" s="299"/>
      <c r="H13" s="300"/>
    </row>
    <row r="14" spans="2:8" ht="32.25" customHeight="1" x14ac:dyDescent="0.35">
      <c r="B14" s="34"/>
      <c r="C14" s="27" t="s">
        <v>223</v>
      </c>
      <c r="D14" s="368" t="s">
        <v>249</v>
      </c>
      <c r="E14" s="369"/>
      <c r="F14" s="369"/>
      <c r="G14" s="369"/>
      <c r="H14" s="370"/>
    </row>
    <row r="15" spans="2:8" ht="201.75" customHeight="1" x14ac:dyDescent="0.35">
      <c r="B15" s="32"/>
      <c r="C15" s="27" t="s">
        <v>224</v>
      </c>
      <c r="D15" s="299" t="s">
        <v>233</v>
      </c>
      <c r="E15" s="299"/>
      <c r="F15" s="299"/>
      <c r="G15" s="299"/>
      <c r="H15" s="300"/>
    </row>
    <row r="16" spans="2:8" ht="159.75" customHeight="1" x14ac:dyDescent="0.35">
      <c r="B16" s="32"/>
      <c r="C16" s="27" t="s">
        <v>225</v>
      </c>
      <c r="D16" s="315" t="s">
        <v>234</v>
      </c>
      <c r="E16" s="318"/>
      <c r="F16" s="318"/>
      <c r="G16" s="318"/>
      <c r="H16" s="319"/>
    </row>
    <row r="17" spans="2:8" ht="103.5" customHeight="1" x14ac:dyDescent="0.35">
      <c r="B17" s="32"/>
      <c r="C17" s="27" t="s">
        <v>226</v>
      </c>
      <c r="D17" s="315" t="s">
        <v>235</v>
      </c>
      <c r="E17" s="318"/>
      <c r="F17" s="318"/>
      <c r="G17" s="318"/>
      <c r="H17" s="319"/>
    </row>
    <row r="18" spans="2:8" s="31" customFormat="1" ht="72.75" customHeight="1" x14ac:dyDescent="0.35">
      <c r="B18" s="35"/>
      <c r="C18" s="36" t="s">
        <v>236</v>
      </c>
      <c r="D18" s="315" t="s">
        <v>274</v>
      </c>
      <c r="E18" s="318"/>
      <c r="F18" s="318"/>
      <c r="G18" s="318"/>
      <c r="H18" s="319"/>
    </row>
    <row r="19" spans="2:8" ht="72.75" customHeight="1" thickBot="1" x14ac:dyDescent="0.4">
      <c r="B19" s="37"/>
      <c r="C19" s="38" t="s">
        <v>237</v>
      </c>
      <c r="D19" s="347" t="s">
        <v>238</v>
      </c>
      <c r="E19" s="347"/>
      <c r="F19" s="347"/>
      <c r="G19" s="347"/>
      <c r="H19" s="348"/>
    </row>
    <row r="20" spans="2:8" ht="22.5" customHeight="1" thickBot="1" x14ac:dyDescent="0.4">
      <c r="B20" s="39"/>
      <c r="C20" s="40"/>
      <c r="D20" s="28"/>
      <c r="E20" s="28"/>
      <c r="F20" s="28"/>
      <c r="G20" s="42"/>
      <c r="H20" s="143"/>
    </row>
    <row r="21" spans="2:8" ht="65.25" customHeight="1" x14ac:dyDescent="0.35">
      <c r="B21" s="44" t="s">
        <v>0</v>
      </c>
      <c r="C21" s="45" t="s">
        <v>1</v>
      </c>
      <c r="D21" s="46" t="s">
        <v>2</v>
      </c>
      <c r="E21" s="45" t="s">
        <v>172</v>
      </c>
      <c r="F21" s="48" t="s">
        <v>173</v>
      </c>
      <c r="G21" s="49" t="s">
        <v>3</v>
      </c>
      <c r="H21" s="144" t="s">
        <v>174</v>
      </c>
    </row>
    <row r="22" spans="2:8" ht="26.25" customHeight="1" x14ac:dyDescent="0.35">
      <c r="B22" s="22">
        <v>1</v>
      </c>
      <c r="C22" s="23">
        <v>2</v>
      </c>
      <c r="D22" s="51">
        <v>3</v>
      </c>
      <c r="E22" s="23">
        <v>4</v>
      </c>
      <c r="F22" s="52">
        <v>5</v>
      </c>
      <c r="G22" s="53">
        <v>6</v>
      </c>
      <c r="H22" s="116">
        <v>7</v>
      </c>
    </row>
    <row r="23" spans="2:8" ht="21" customHeight="1" x14ac:dyDescent="0.35">
      <c r="B23" s="55"/>
      <c r="C23" s="56"/>
      <c r="D23" s="279" t="s">
        <v>239</v>
      </c>
      <c r="E23" s="57"/>
      <c r="F23" s="58"/>
      <c r="G23" s="59"/>
      <c r="H23" s="60"/>
    </row>
    <row r="24" spans="2:8" ht="35.25" customHeight="1" x14ac:dyDescent="0.35">
      <c r="B24" s="61"/>
      <c r="C24" s="62">
        <v>0.1</v>
      </c>
      <c r="D24" s="63" t="s">
        <v>240</v>
      </c>
      <c r="E24" s="64" t="s">
        <v>247</v>
      </c>
      <c r="F24" s="65">
        <v>1</v>
      </c>
      <c r="G24" s="66"/>
      <c r="H24" s="67">
        <f>F24*G24</f>
        <v>0</v>
      </c>
    </row>
    <row r="25" spans="2:8" ht="35.25" customHeight="1" x14ac:dyDescent="0.35">
      <c r="B25" s="61"/>
      <c r="C25" s="62">
        <v>0.2</v>
      </c>
      <c r="D25" s="63" t="s">
        <v>241</v>
      </c>
      <c r="E25" s="64" t="s">
        <v>247</v>
      </c>
      <c r="F25" s="65">
        <v>1</v>
      </c>
      <c r="G25" s="66"/>
      <c r="H25" s="67">
        <f t="shared" ref="H25:H30" si="0">F25*G25</f>
        <v>0</v>
      </c>
    </row>
    <row r="26" spans="2:8" ht="51.75" customHeight="1" x14ac:dyDescent="0.35">
      <c r="B26" s="61"/>
      <c r="C26" s="62">
        <v>0.3</v>
      </c>
      <c r="D26" s="63" t="s">
        <v>242</v>
      </c>
      <c r="E26" s="64" t="s">
        <v>247</v>
      </c>
      <c r="F26" s="65">
        <v>1</v>
      </c>
      <c r="G26" s="66"/>
      <c r="H26" s="67">
        <f t="shared" si="0"/>
        <v>0</v>
      </c>
    </row>
    <row r="27" spans="2:8" ht="41.45" customHeight="1" x14ac:dyDescent="0.35">
      <c r="B27" s="61"/>
      <c r="C27" s="62">
        <v>0.4</v>
      </c>
      <c r="D27" s="63" t="s">
        <v>243</v>
      </c>
      <c r="E27" s="64" t="s">
        <v>247</v>
      </c>
      <c r="F27" s="65">
        <v>1</v>
      </c>
      <c r="G27" s="66"/>
      <c r="H27" s="67">
        <f t="shared" si="0"/>
        <v>0</v>
      </c>
    </row>
    <row r="28" spans="2:8" ht="34.5" customHeight="1" x14ac:dyDescent="0.35">
      <c r="B28" s="61"/>
      <c r="C28" s="62">
        <v>0.5</v>
      </c>
      <c r="D28" s="63" t="s">
        <v>244</v>
      </c>
      <c r="E28" s="64" t="s">
        <v>247</v>
      </c>
      <c r="F28" s="65">
        <v>1</v>
      </c>
      <c r="G28" s="66"/>
      <c r="H28" s="67">
        <f t="shared" si="0"/>
        <v>0</v>
      </c>
    </row>
    <row r="29" spans="2:8" ht="51.75" customHeight="1" x14ac:dyDescent="0.35">
      <c r="B29" s="61"/>
      <c r="C29" s="62">
        <v>0.6</v>
      </c>
      <c r="D29" s="63" t="s">
        <v>245</v>
      </c>
      <c r="E29" s="64" t="s">
        <v>247</v>
      </c>
      <c r="F29" s="65">
        <v>1</v>
      </c>
      <c r="G29" s="66"/>
      <c r="H29" s="67">
        <f t="shared" si="0"/>
        <v>0</v>
      </c>
    </row>
    <row r="30" spans="2:8" ht="50.25" customHeight="1" x14ac:dyDescent="0.35">
      <c r="B30" s="61"/>
      <c r="C30" s="62">
        <v>0.7</v>
      </c>
      <c r="D30" s="63" t="s">
        <v>253</v>
      </c>
      <c r="E30" s="64" t="s">
        <v>247</v>
      </c>
      <c r="F30" s="65">
        <v>1</v>
      </c>
      <c r="G30" s="66"/>
      <c r="H30" s="67">
        <f t="shared" si="0"/>
        <v>0</v>
      </c>
    </row>
    <row r="31" spans="2:8" ht="51" customHeight="1" thickBot="1" x14ac:dyDescent="0.4">
      <c r="B31" s="118"/>
      <c r="C31" s="119">
        <v>0.8</v>
      </c>
      <c r="D31" s="120" t="s">
        <v>250</v>
      </c>
      <c r="E31" s="121" t="s">
        <v>247</v>
      </c>
      <c r="F31" s="122">
        <v>1</v>
      </c>
      <c r="G31" s="123"/>
      <c r="H31" s="124">
        <f t="shared" ref="H31" si="1">F31*G31</f>
        <v>0</v>
      </c>
    </row>
    <row r="32" spans="2:8" ht="18.75" thickBot="1" x14ac:dyDescent="0.4">
      <c r="B32" s="294" t="s">
        <v>246</v>
      </c>
      <c r="C32" s="295"/>
      <c r="D32" s="295"/>
      <c r="E32" s="295"/>
      <c r="F32" s="295"/>
      <c r="G32" s="296"/>
      <c r="H32" s="69">
        <f>SUM(H24:H31)</f>
        <v>0</v>
      </c>
    </row>
    <row r="33" spans="1:16" ht="19.5" customHeight="1" x14ac:dyDescent="0.35">
      <c r="B33" s="130"/>
      <c r="C33" s="95"/>
      <c r="D33" s="337" t="s">
        <v>4</v>
      </c>
      <c r="E33" s="338"/>
      <c r="F33" s="338"/>
      <c r="G33" s="338"/>
      <c r="H33" s="339"/>
    </row>
    <row r="34" spans="1:16" ht="69.75" customHeight="1" x14ac:dyDescent="0.35">
      <c r="B34" s="71">
        <v>1</v>
      </c>
      <c r="C34" s="62" t="s">
        <v>5</v>
      </c>
      <c r="D34" s="278" t="s">
        <v>80</v>
      </c>
      <c r="E34" s="145" t="s">
        <v>195</v>
      </c>
      <c r="F34" s="146">
        <v>481.77</v>
      </c>
      <c r="G34" s="85"/>
      <c r="H34" s="76">
        <f>F34*G34</f>
        <v>0</v>
      </c>
    </row>
    <row r="35" spans="1:16" s="273" customFormat="1" ht="111.75" customHeight="1" x14ac:dyDescent="0.35">
      <c r="A35" s="11"/>
      <c r="B35" s="71">
        <v>2</v>
      </c>
      <c r="C35" s="62" t="s">
        <v>6</v>
      </c>
      <c r="D35" s="147" t="s">
        <v>81</v>
      </c>
      <c r="E35" s="145" t="s">
        <v>126</v>
      </c>
      <c r="F35" s="146">
        <v>2015.69</v>
      </c>
      <c r="G35" s="85"/>
      <c r="H35" s="76">
        <f t="shared" ref="H35:H43" si="2">F35*G35</f>
        <v>0</v>
      </c>
    </row>
    <row r="36" spans="1:16" ht="88.5" customHeight="1" x14ac:dyDescent="0.35">
      <c r="B36" s="71">
        <v>3</v>
      </c>
      <c r="C36" s="62" t="s">
        <v>26</v>
      </c>
      <c r="D36" s="147" t="s">
        <v>82</v>
      </c>
      <c r="E36" s="3" t="s">
        <v>126</v>
      </c>
      <c r="F36" s="146">
        <v>5</v>
      </c>
      <c r="G36" s="85"/>
      <c r="H36" s="76">
        <f t="shared" si="2"/>
        <v>0</v>
      </c>
    </row>
    <row r="37" spans="1:16" ht="107.25" customHeight="1" x14ac:dyDescent="0.35">
      <c r="B37" s="71">
        <v>4</v>
      </c>
      <c r="C37" s="62" t="s">
        <v>27</v>
      </c>
      <c r="D37" s="147" t="s">
        <v>83</v>
      </c>
      <c r="E37" s="145" t="s">
        <v>119</v>
      </c>
      <c r="F37" s="146">
        <v>48.38</v>
      </c>
      <c r="G37" s="85"/>
      <c r="H37" s="76">
        <f t="shared" si="2"/>
        <v>0</v>
      </c>
    </row>
    <row r="38" spans="1:16" s="273" customFormat="1" ht="69" customHeight="1" x14ac:dyDescent="0.35">
      <c r="A38" s="11"/>
      <c r="B38" s="71">
        <v>5</v>
      </c>
      <c r="C38" s="62" t="s">
        <v>28</v>
      </c>
      <c r="D38" s="147" t="s">
        <v>84</v>
      </c>
      <c r="E38" s="3" t="s">
        <v>119</v>
      </c>
      <c r="F38" s="146">
        <v>150.4</v>
      </c>
      <c r="G38" s="85"/>
      <c r="H38" s="76">
        <f t="shared" si="2"/>
        <v>0</v>
      </c>
    </row>
    <row r="39" spans="1:16" s="273" customFormat="1" ht="72.75" customHeight="1" x14ac:dyDescent="0.35">
      <c r="A39" s="11"/>
      <c r="B39" s="71">
        <v>6</v>
      </c>
      <c r="C39" s="62" t="s">
        <v>58</v>
      </c>
      <c r="D39" s="147" t="s">
        <v>85</v>
      </c>
      <c r="E39" s="3" t="s">
        <v>119</v>
      </c>
      <c r="F39" s="146">
        <v>64.459999999999994</v>
      </c>
      <c r="G39" s="85"/>
      <c r="H39" s="76">
        <f t="shared" si="2"/>
        <v>0</v>
      </c>
    </row>
    <row r="40" spans="1:16" s="273" customFormat="1" ht="74.25" customHeight="1" x14ac:dyDescent="0.35">
      <c r="A40" s="11"/>
      <c r="B40" s="71">
        <v>7</v>
      </c>
      <c r="C40" s="62" t="s">
        <v>86</v>
      </c>
      <c r="D40" s="147" t="s">
        <v>87</v>
      </c>
      <c r="E40" s="3" t="s">
        <v>119</v>
      </c>
      <c r="F40" s="146">
        <v>214.86</v>
      </c>
      <c r="G40" s="85"/>
      <c r="H40" s="76">
        <f t="shared" si="2"/>
        <v>0</v>
      </c>
    </row>
    <row r="41" spans="1:16" s="273" customFormat="1" ht="58.5" customHeight="1" x14ac:dyDescent="0.35">
      <c r="A41" s="11"/>
      <c r="B41" s="71">
        <v>8</v>
      </c>
      <c r="C41" s="62" t="s">
        <v>88</v>
      </c>
      <c r="D41" s="147" t="s">
        <v>89</v>
      </c>
      <c r="E41" s="3" t="s">
        <v>126</v>
      </c>
      <c r="F41" s="146">
        <v>716.2</v>
      </c>
      <c r="G41" s="85"/>
      <c r="H41" s="76">
        <f t="shared" si="2"/>
        <v>0</v>
      </c>
    </row>
    <row r="42" spans="1:16" ht="49.5" customHeight="1" x14ac:dyDescent="0.35">
      <c r="B42" s="71">
        <v>9</v>
      </c>
      <c r="C42" s="62" t="s">
        <v>90</v>
      </c>
      <c r="D42" s="147" t="s">
        <v>277</v>
      </c>
      <c r="E42" s="145" t="s">
        <v>119</v>
      </c>
      <c r="F42" s="146">
        <v>75</v>
      </c>
      <c r="G42" s="148"/>
      <c r="H42" s="76">
        <f t="shared" si="2"/>
        <v>0</v>
      </c>
    </row>
    <row r="43" spans="1:16" s="273" customFormat="1" ht="266.25" customHeight="1" thickBot="1" x14ac:dyDescent="0.5">
      <c r="A43" s="11"/>
      <c r="B43" s="126">
        <v>10</v>
      </c>
      <c r="C43" s="119" t="s">
        <v>91</v>
      </c>
      <c r="D43" s="176" t="s">
        <v>276</v>
      </c>
      <c r="E43" s="177" t="s">
        <v>119</v>
      </c>
      <c r="F43" s="178">
        <v>150</v>
      </c>
      <c r="G43" s="284"/>
      <c r="H43" s="89">
        <f t="shared" si="2"/>
        <v>0</v>
      </c>
      <c r="I43" s="276"/>
      <c r="J43" s="276"/>
      <c r="K43" s="276"/>
      <c r="L43" s="276"/>
      <c r="M43" s="276"/>
      <c r="N43" s="276"/>
      <c r="O43" s="275"/>
      <c r="P43" s="275"/>
    </row>
    <row r="44" spans="1:16" ht="18.75" thickBot="1" x14ac:dyDescent="0.4">
      <c r="B44" s="132"/>
      <c r="C44" s="179"/>
      <c r="D44" s="357" t="s">
        <v>60</v>
      </c>
      <c r="E44" s="358"/>
      <c r="F44" s="358"/>
      <c r="G44" s="358"/>
      <c r="H44" s="69">
        <f>SUM(H34:H43)</f>
        <v>0</v>
      </c>
    </row>
    <row r="45" spans="1:16" ht="18" customHeight="1" x14ac:dyDescent="0.35">
      <c r="B45" s="130"/>
      <c r="C45" s="160"/>
      <c r="D45" s="362" t="s">
        <v>25</v>
      </c>
      <c r="E45" s="362"/>
      <c r="F45" s="362"/>
      <c r="G45" s="362"/>
      <c r="H45" s="363"/>
    </row>
    <row r="46" spans="1:16" ht="106.5" customHeight="1" x14ac:dyDescent="0.35">
      <c r="B46" s="71">
        <v>11</v>
      </c>
      <c r="C46" s="150" t="s">
        <v>7</v>
      </c>
      <c r="D46" s="147" t="s">
        <v>92</v>
      </c>
      <c r="E46" s="145" t="s">
        <v>119</v>
      </c>
      <c r="F46" s="68">
        <v>48.38</v>
      </c>
      <c r="G46" s="148"/>
      <c r="H46" s="151">
        <f>F46*G46</f>
        <v>0</v>
      </c>
    </row>
    <row r="47" spans="1:16" ht="69" customHeight="1" thickBot="1" x14ac:dyDescent="0.4">
      <c r="B47" s="126">
        <v>12</v>
      </c>
      <c r="C47" s="180" t="s">
        <v>8</v>
      </c>
      <c r="D47" s="176" t="s">
        <v>93</v>
      </c>
      <c r="E47" s="181" t="s">
        <v>119</v>
      </c>
      <c r="F47" s="178">
        <v>214.86</v>
      </c>
      <c r="G47" s="136"/>
      <c r="H47" s="182">
        <f>F47*G47</f>
        <v>0</v>
      </c>
    </row>
    <row r="48" spans="1:16" ht="18.75" thickBot="1" x14ac:dyDescent="0.4">
      <c r="B48" s="132"/>
      <c r="C48" s="179"/>
      <c r="D48" s="357" t="s">
        <v>61</v>
      </c>
      <c r="E48" s="358"/>
      <c r="F48" s="358"/>
      <c r="G48" s="358"/>
      <c r="H48" s="69">
        <f>SUM(H46:H47)</f>
        <v>0</v>
      </c>
    </row>
    <row r="49" spans="1:8" x14ac:dyDescent="0.35">
      <c r="B49" s="130"/>
      <c r="C49" s="183"/>
      <c r="D49" s="364" t="s">
        <v>17</v>
      </c>
      <c r="E49" s="364"/>
      <c r="F49" s="364"/>
      <c r="G49" s="364"/>
      <c r="H49" s="365"/>
    </row>
    <row r="50" spans="1:8" ht="111" customHeight="1" x14ac:dyDescent="0.35">
      <c r="B50" s="71">
        <v>13</v>
      </c>
      <c r="C50" s="150" t="s">
        <v>10</v>
      </c>
      <c r="D50" s="147" t="s">
        <v>94</v>
      </c>
      <c r="E50" s="145" t="s">
        <v>95</v>
      </c>
      <c r="F50" s="68">
        <v>2</v>
      </c>
      <c r="G50" s="85"/>
      <c r="H50" s="76">
        <f>F50*G50</f>
        <v>0</v>
      </c>
    </row>
    <row r="51" spans="1:8" ht="49.5" customHeight="1" x14ac:dyDescent="0.35">
      <c r="B51" s="71">
        <v>14</v>
      </c>
      <c r="C51" s="150" t="s">
        <v>11</v>
      </c>
      <c r="D51" s="147" t="s">
        <v>96</v>
      </c>
      <c r="E51" s="145" t="s">
        <v>119</v>
      </c>
      <c r="F51" s="68">
        <v>2.6</v>
      </c>
      <c r="G51" s="148"/>
      <c r="H51" s="76">
        <f t="shared" ref="H51:H54" si="3">F51*G51</f>
        <v>0</v>
      </c>
    </row>
    <row r="52" spans="1:8" ht="69.75" customHeight="1" x14ac:dyDescent="0.35">
      <c r="B52" s="71">
        <v>15</v>
      </c>
      <c r="C52" s="150" t="s">
        <v>12</v>
      </c>
      <c r="D52" s="147" t="s">
        <v>97</v>
      </c>
      <c r="E52" s="145" t="s">
        <v>119</v>
      </c>
      <c r="F52" s="68">
        <v>4.8</v>
      </c>
      <c r="G52" s="148"/>
      <c r="H52" s="76">
        <f t="shared" si="3"/>
        <v>0</v>
      </c>
    </row>
    <row r="53" spans="1:8" ht="91.5" customHeight="1" x14ac:dyDescent="0.35">
      <c r="B53" s="71">
        <v>16</v>
      </c>
      <c r="C53" s="150" t="s">
        <v>13</v>
      </c>
      <c r="D53" s="147" t="s">
        <v>98</v>
      </c>
      <c r="E53" s="145" t="s">
        <v>95</v>
      </c>
      <c r="F53" s="68">
        <v>1</v>
      </c>
      <c r="G53" s="148"/>
      <c r="H53" s="76">
        <f t="shared" si="3"/>
        <v>0</v>
      </c>
    </row>
    <row r="54" spans="1:8" ht="71.25" customHeight="1" thickBot="1" x14ac:dyDescent="0.4">
      <c r="B54" s="126">
        <v>17</v>
      </c>
      <c r="C54" s="180" t="s">
        <v>14</v>
      </c>
      <c r="D54" s="184" t="s">
        <v>99</v>
      </c>
      <c r="E54" s="177" t="s">
        <v>95</v>
      </c>
      <c r="F54" s="185">
        <v>2</v>
      </c>
      <c r="G54" s="136"/>
      <c r="H54" s="89">
        <f t="shared" si="3"/>
        <v>0</v>
      </c>
    </row>
    <row r="55" spans="1:8" ht="18.75" thickBot="1" x14ac:dyDescent="0.4">
      <c r="B55" s="132"/>
      <c r="C55" s="179"/>
      <c r="D55" s="357" t="s">
        <v>175</v>
      </c>
      <c r="E55" s="358"/>
      <c r="F55" s="358"/>
      <c r="G55" s="358"/>
      <c r="H55" s="69">
        <f>SUM(H50:H54)</f>
        <v>0</v>
      </c>
    </row>
    <row r="56" spans="1:8" x14ac:dyDescent="0.35">
      <c r="B56" s="130"/>
      <c r="C56" s="183"/>
      <c r="D56" s="366" t="s">
        <v>164</v>
      </c>
      <c r="E56" s="366"/>
      <c r="F56" s="366"/>
      <c r="G56" s="366"/>
      <c r="H56" s="367"/>
    </row>
    <row r="57" spans="1:8" ht="90" customHeight="1" x14ac:dyDescent="0.35">
      <c r="B57" s="71">
        <v>18</v>
      </c>
      <c r="C57" s="152" t="s">
        <v>62</v>
      </c>
      <c r="D57" s="147" t="s">
        <v>100</v>
      </c>
      <c r="E57" s="145" t="s">
        <v>126</v>
      </c>
      <c r="F57" s="68">
        <v>241.88</v>
      </c>
      <c r="G57" s="148"/>
      <c r="H57" s="76">
        <f>F57*G57</f>
        <v>0</v>
      </c>
    </row>
    <row r="58" spans="1:8" ht="75.75" customHeight="1" x14ac:dyDescent="0.35">
      <c r="B58" s="71">
        <v>19</v>
      </c>
      <c r="C58" s="152" t="s">
        <v>63</v>
      </c>
      <c r="D58" s="147" t="s">
        <v>101</v>
      </c>
      <c r="E58" s="3" t="s">
        <v>126</v>
      </c>
      <c r="F58" s="68">
        <v>2015.69</v>
      </c>
      <c r="G58" s="85"/>
      <c r="H58" s="76">
        <f t="shared" ref="H58:H63" si="4">F58*G58</f>
        <v>0</v>
      </c>
    </row>
    <row r="59" spans="1:8" s="273" customFormat="1" ht="74.25" customHeight="1" x14ac:dyDescent="0.35">
      <c r="A59" s="11"/>
      <c r="B59" s="71">
        <v>20</v>
      </c>
      <c r="C59" s="152" t="s">
        <v>65</v>
      </c>
      <c r="D59" s="147" t="s">
        <v>102</v>
      </c>
      <c r="E59" s="3" t="s">
        <v>126</v>
      </c>
      <c r="F59" s="68">
        <v>2015.69</v>
      </c>
      <c r="G59" s="85"/>
      <c r="H59" s="76">
        <f t="shared" si="4"/>
        <v>0</v>
      </c>
    </row>
    <row r="60" spans="1:8" s="273" customFormat="1" ht="91.5" customHeight="1" x14ac:dyDescent="0.35">
      <c r="A60" s="11"/>
      <c r="B60" s="71">
        <v>21</v>
      </c>
      <c r="C60" s="152" t="s">
        <v>67</v>
      </c>
      <c r="D60" s="285" t="s">
        <v>103</v>
      </c>
      <c r="E60" s="3" t="s">
        <v>195</v>
      </c>
      <c r="F60" s="68">
        <v>716.2</v>
      </c>
      <c r="G60" s="85"/>
      <c r="H60" s="76">
        <f t="shared" si="4"/>
        <v>0</v>
      </c>
    </row>
    <row r="61" spans="1:8" s="273" customFormat="1" ht="74.25" customHeight="1" x14ac:dyDescent="0.35">
      <c r="A61" s="11"/>
      <c r="B61" s="71">
        <v>22</v>
      </c>
      <c r="C61" s="152" t="s">
        <v>69</v>
      </c>
      <c r="D61" s="285" t="s">
        <v>104</v>
      </c>
      <c r="E61" s="3" t="s">
        <v>195</v>
      </c>
      <c r="F61" s="68">
        <v>716.2</v>
      </c>
      <c r="G61" s="85"/>
      <c r="H61" s="76">
        <f t="shared" si="4"/>
        <v>0</v>
      </c>
    </row>
    <row r="62" spans="1:8" s="273" customFormat="1" ht="54.75" customHeight="1" x14ac:dyDescent="0.35">
      <c r="A62" s="11"/>
      <c r="B62" s="71">
        <v>23</v>
      </c>
      <c r="C62" s="152" t="s">
        <v>71</v>
      </c>
      <c r="D62" s="286" t="s">
        <v>105</v>
      </c>
      <c r="E62" s="3" t="s">
        <v>126</v>
      </c>
      <c r="F62" s="68">
        <v>716.2</v>
      </c>
      <c r="G62" s="85"/>
      <c r="H62" s="76">
        <f t="shared" si="4"/>
        <v>0</v>
      </c>
    </row>
    <row r="63" spans="1:8" s="273" customFormat="1" ht="131.25" customHeight="1" thickBot="1" x14ac:dyDescent="0.4">
      <c r="A63" s="11"/>
      <c r="B63" s="126">
        <v>24</v>
      </c>
      <c r="C63" s="186" t="s">
        <v>73</v>
      </c>
      <c r="D63" s="176" t="s">
        <v>106</v>
      </c>
      <c r="E63" s="181" t="s">
        <v>126</v>
      </c>
      <c r="F63" s="185">
        <v>716.2</v>
      </c>
      <c r="G63" s="136"/>
      <c r="H63" s="89">
        <f t="shared" si="4"/>
        <v>0</v>
      </c>
    </row>
    <row r="64" spans="1:8" ht="18.75" thickBot="1" x14ac:dyDescent="0.4">
      <c r="B64" s="132"/>
      <c r="C64" s="179"/>
      <c r="D64" s="357" t="s">
        <v>76</v>
      </c>
      <c r="E64" s="358"/>
      <c r="F64" s="358"/>
      <c r="G64" s="358"/>
      <c r="H64" s="69">
        <f>SUM(H57:H63)</f>
        <v>0</v>
      </c>
    </row>
    <row r="65" spans="2:10" x14ac:dyDescent="0.35">
      <c r="B65" s="130"/>
      <c r="C65" s="160"/>
      <c r="D65" s="362" t="s">
        <v>18</v>
      </c>
      <c r="E65" s="362"/>
      <c r="F65" s="362"/>
      <c r="G65" s="362"/>
      <c r="H65" s="363"/>
    </row>
    <row r="66" spans="2:10" ht="48.75" customHeight="1" x14ac:dyDescent="0.35">
      <c r="B66" s="153">
        <v>25</v>
      </c>
      <c r="C66" s="154" t="s">
        <v>19</v>
      </c>
      <c r="D66" s="155" t="s">
        <v>107</v>
      </c>
      <c r="E66" s="3" t="s">
        <v>126</v>
      </c>
      <c r="F66" s="146">
        <v>72.75</v>
      </c>
      <c r="G66" s="85"/>
      <c r="H66" s="76">
        <f>F66*G66</f>
        <v>0</v>
      </c>
    </row>
    <row r="67" spans="2:10" ht="47.25" customHeight="1" x14ac:dyDescent="0.35">
      <c r="B67" s="156">
        <v>26</v>
      </c>
      <c r="C67" s="154" t="s">
        <v>20</v>
      </c>
      <c r="D67" s="63" t="s">
        <v>108</v>
      </c>
      <c r="E67" s="3" t="s">
        <v>126</v>
      </c>
      <c r="F67" s="146">
        <v>48</v>
      </c>
      <c r="G67" s="85"/>
      <c r="H67" s="76">
        <f t="shared" ref="H67:H72" si="5">F67*G67</f>
        <v>0</v>
      </c>
    </row>
    <row r="68" spans="2:10" ht="49.5" customHeight="1" x14ac:dyDescent="0.35">
      <c r="B68" s="153">
        <v>27</v>
      </c>
      <c r="C68" s="154" t="s">
        <v>21</v>
      </c>
      <c r="D68" s="278" t="s">
        <v>109</v>
      </c>
      <c r="E68" s="3" t="s">
        <v>126</v>
      </c>
      <c r="F68" s="146">
        <v>21.6</v>
      </c>
      <c r="G68" s="85"/>
      <c r="H68" s="76">
        <f t="shared" si="5"/>
        <v>0</v>
      </c>
      <c r="I68" s="11" t="s">
        <v>110</v>
      </c>
    </row>
    <row r="69" spans="2:10" ht="49.5" customHeight="1" x14ac:dyDescent="0.35">
      <c r="B69" s="156">
        <v>28</v>
      </c>
      <c r="C69" s="154" t="s">
        <v>22</v>
      </c>
      <c r="D69" s="278" t="s">
        <v>111</v>
      </c>
      <c r="E69" s="3" t="s">
        <v>126</v>
      </c>
      <c r="F69" s="146">
        <v>13.2</v>
      </c>
      <c r="G69" s="85"/>
      <c r="H69" s="76">
        <f t="shared" si="5"/>
        <v>0</v>
      </c>
    </row>
    <row r="70" spans="2:10" ht="51" customHeight="1" x14ac:dyDescent="0.35">
      <c r="B70" s="153">
        <v>29</v>
      </c>
      <c r="C70" s="154" t="s">
        <v>23</v>
      </c>
      <c r="D70" s="278" t="s">
        <v>112</v>
      </c>
      <c r="E70" s="3" t="s">
        <v>95</v>
      </c>
      <c r="F70" s="146">
        <v>8</v>
      </c>
      <c r="G70" s="85"/>
      <c r="H70" s="76">
        <f t="shared" si="5"/>
        <v>0</v>
      </c>
    </row>
    <row r="71" spans="2:10" ht="69.75" customHeight="1" x14ac:dyDescent="0.35">
      <c r="B71" s="156">
        <v>30</v>
      </c>
      <c r="C71" s="154" t="s">
        <v>24</v>
      </c>
      <c r="D71" s="278" t="s">
        <v>113</v>
      </c>
      <c r="E71" s="3" t="s">
        <v>95</v>
      </c>
      <c r="F71" s="146">
        <v>1</v>
      </c>
      <c r="G71" s="85"/>
      <c r="H71" s="76">
        <f t="shared" si="5"/>
        <v>0</v>
      </c>
    </row>
    <row r="72" spans="2:10" ht="51.75" customHeight="1" thickBot="1" x14ac:dyDescent="0.4">
      <c r="B72" s="187">
        <v>31</v>
      </c>
      <c r="C72" s="188" t="s">
        <v>114</v>
      </c>
      <c r="D72" s="189" t="s">
        <v>115</v>
      </c>
      <c r="E72" s="181" t="s">
        <v>95</v>
      </c>
      <c r="F72" s="178">
        <v>9</v>
      </c>
      <c r="G72" s="136"/>
      <c r="H72" s="89">
        <f t="shared" si="5"/>
        <v>0</v>
      </c>
    </row>
    <row r="73" spans="2:10" ht="18.75" thickBot="1" x14ac:dyDescent="0.4">
      <c r="B73" s="132"/>
      <c r="C73" s="179"/>
      <c r="D73" s="357" t="s">
        <v>77</v>
      </c>
      <c r="E73" s="358"/>
      <c r="F73" s="358"/>
      <c r="G73" s="358"/>
      <c r="H73" s="69">
        <f>SUM(H66:H72)</f>
        <v>0</v>
      </c>
    </row>
    <row r="74" spans="2:10" s="93" customFormat="1" x14ac:dyDescent="0.35">
      <c r="B74" s="157"/>
      <c r="C74" s="158"/>
      <c r="D74" s="353" t="s">
        <v>41</v>
      </c>
      <c r="E74" s="353"/>
      <c r="F74" s="353"/>
      <c r="G74" s="343"/>
      <c r="H74" s="190"/>
      <c r="I74" s="11"/>
      <c r="J74" s="11"/>
    </row>
    <row r="75" spans="2:10" s="93" customFormat="1" x14ac:dyDescent="0.35">
      <c r="B75" s="159"/>
      <c r="C75" s="160"/>
      <c r="D75" s="297" t="s">
        <v>248</v>
      </c>
      <c r="E75" s="356"/>
      <c r="F75" s="356"/>
      <c r="G75" s="356"/>
      <c r="H75" s="191">
        <f>H32</f>
        <v>0</v>
      </c>
      <c r="I75" s="11"/>
      <c r="J75" s="11"/>
    </row>
    <row r="76" spans="2:10" s="93" customFormat="1" x14ac:dyDescent="0.35">
      <c r="B76" s="161"/>
      <c r="C76" s="149"/>
      <c r="D76" s="297" t="s">
        <v>15</v>
      </c>
      <c r="E76" s="356"/>
      <c r="F76" s="356"/>
      <c r="G76" s="356"/>
      <c r="H76" s="192">
        <f>H44</f>
        <v>0</v>
      </c>
      <c r="I76" s="11"/>
      <c r="J76" s="11"/>
    </row>
    <row r="77" spans="2:10" s="93" customFormat="1" x14ac:dyDescent="0.35">
      <c r="B77" s="162"/>
      <c r="C77" s="163"/>
      <c r="D77" s="297" t="s">
        <v>33</v>
      </c>
      <c r="E77" s="356"/>
      <c r="F77" s="356"/>
      <c r="G77" s="356"/>
      <c r="H77" s="192">
        <f>H48</f>
        <v>0</v>
      </c>
      <c r="I77" s="11"/>
      <c r="J77" s="11"/>
    </row>
    <row r="78" spans="2:10" s="93" customFormat="1" x14ac:dyDescent="0.35">
      <c r="B78" s="162"/>
      <c r="C78" s="163"/>
      <c r="D78" s="297" t="s">
        <v>34</v>
      </c>
      <c r="E78" s="356"/>
      <c r="F78" s="356"/>
      <c r="G78" s="356"/>
      <c r="H78" s="192">
        <f>H55</f>
        <v>0</v>
      </c>
      <c r="I78" s="11"/>
      <c r="J78" s="11"/>
    </row>
    <row r="79" spans="2:10" s="93" customFormat="1" x14ac:dyDescent="0.35">
      <c r="B79" s="164"/>
      <c r="C79" s="165"/>
      <c r="D79" s="354" t="s">
        <v>35</v>
      </c>
      <c r="E79" s="354"/>
      <c r="F79" s="354"/>
      <c r="G79" s="297"/>
      <c r="H79" s="192">
        <f>H64</f>
        <v>0</v>
      </c>
      <c r="I79" s="11"/>
      <c r="J79" s="11"/>
    </row>
    <row r="80" spans="2:10" s="93" customFormat="1" ht="18.75" thickBot="1" x14ac:dyDescent="0.4">
      <c r="B80" s="166"/>
      <c r="C80" s="98"/>
      <c r="D80" s="355" t="s">
        <v>36</v>
      </c>
      <c r="E80" s="355"/>
      <c r="F80" s="355"/>
      <c r="G80" s="324"/>
      <c r="H80" s="193">
        <f>H73</f>
        <v>0</v>
      </c>
      <c r="I80" s="11"/>
      <c r="J80" s="11"/>
    </row>
    <row r="81" spans="2:10" ht="38.25" customHeight="1" thickBot="1" x14ac:dyDescent="0.4">
      <c r="B81" s="167"/>
      <c r="C81" s="100"/>
      <c r="D81" s="349" t="s">
        <v>176</v>
      </c>
      <c r="E81" s="327"/>
      <c r="F81" s="327" t="s">
        <v>16</v>
      </c>
      <c r="G81" s="327"/>
      <c r="H81" s="6">
        <f>SUM(H75:H80)</f>
        <v>0</v>
      </c>
    </row>
    <row r="82" spans="2:10" s="107" customFormat="1" ht="15" customHeight="1" thickBot="1" x14ac:dyDescent="0.4">
      <c r="B82" s="168"/>
      <c r="C82" s="101"/>
      <c r="D82" s="102"/>
      <c r="E82" s="103"/>
      <c r="F82" s="169"/>
      <c r="G82" s="170"/>
      <c r="H82" s="7"/>
    </row>
    <row r="83" spans="2:10" s="93" customFormat="1" ht="18.75" thickBot="1" x14ac:dyDescent="0.4">
      <c r="B83" s="328" t="s">
        <v>43</v>
      </c>
      <c r="C83" s="329"/>
      <c r="D83" s="329"/>
      <c r="E83" s="329"/>
      <c r="F83" s="329"/>
      <c r="G83" s="329"/>
      <c r="H83" s="330"/>
      <c r="I83" s="11"/>
      <c r="J83" s="11"/>
    </row>
    <row r="84" spans="2:10" ht="18.75" thickBot="1" x14ac:dyDescent="0.4">
      <c r="B84" s="350">
        <v>1</v>
      </c>
      <c r="C84" s="351"/>
      <c r="D84" s="332" t="s">
        <v>42</v>
      </c>
      <c r="E84" s="333"/>
      <c r="F84" s="333" t="s">
        <v>16</v>
      </c>
      <c r="G84" s="333"/>
      <c r="H84" s="6">
        <f>H81</f>
        <v>0</v>
      </c>
    </row>
    <row r="85" spans="2:10" ht="18.75" thickBot="1" x14ac:dyDescent="0.4">
      <c r="B85" s="350"/>
      <c r="C85" s="352"/>
      <c r="D85" s="322" t="s">
        <v>177</v>
      </c>
      <c r="E85" s="323"/>
      <c r="F85" s="323"/>
      <c r="G85" s="323"/>
      <c r="H85" s="8">
        <f>H84</f>
        <v>0</v>
      </c>
    </row>
    <row r="88" spans="2:10" x14ac:dyDescent="0.35">
      <c r="D88" s="13" t="s">
        <v>167</v>
      </c>
      <c r="E88" s="16"/>
      <c r="F88" s="173"/>
      <c r="G88" s="174"/>
      <c r="H88" s="175"/>
    </row>
    <row r="89" spans="2:10" x14ac:dyDescent="0.35">
      <c r="D89" s="13" t="s">
        <v>168</v>
      </c>
      <c r="E89" s="16"/>
      <c r="F89" s="173"/>
      <c r="G89" s="174"/>
      <c r="H89" s="175"/>
    </row>
    <row r="90" spans="2:10" x14ac:dyDescent="0.35">
      <c r="D90" s="13" t="s">
        <v>169</v>
      </c>
      <c r="E90" s="16"/>
      <c r="F90" s="173"/>
      <c r="G90" s="174"/>
      <c r="H90" s="175"/>
    </row>
  </sheetData>
  <sheetProtection algorithmName="SHA-512" hashValue="mFyS6D/Fv7v7zcBFkO1E32he5FNoq9aB9auujdvpnMmfDZeefn7Ydpd5E3OmiVgbxMtd8XY24uRfKgJy9yXMyQ==" saltValue="LGGVHZPJTYmGPAqjOaUeoQ==" spinCount="100000" sheet="1" objects="1" scenarios="1"/>
  <mergeCells count="43">
    <mergeCell ref="B1:H1"/>
    <mergeCell ref="B2:H2"/>
    <mergeCell ref="D4:H4"/>
    <mergeCell ref="D5:H5"/>
    <mergeCell ref="D44:G44"/>
    <mergeCell ref="D6:H6"/>
    <mergeCell ref="D7:H7"/>
    <mergeCell ref="D8:H8"/>
    <mergeCell ref="D9:H9"/>
    <mergeCell ref="D10:H10"/>
    <mergeCell ref="D15:H15"/>
    <mergeCell ref="D16:H16"/>
    <mergeCell ref="D17:H17"/>
    <mergeCell ref="D11:H11"/>
    <mergeCell ref="D12:H12"/>
    <mergeCell ref="D13:H13"/>
    <mergeCell ref="D48:G48"/>
    <mergeCell ref="D55:G55"/>
    <mergeCell ref="D64:G64"/>
    <mergeCell ref="D73:G73"/>
    <mergeCell ref="B3:H3"/>
    <mergeCell ref="D33:H33"/>
    <mergeCell ref="D45:H45"/>
    <mergeCell ref="D49:H49"/>
    <mergeCell ref="D56:H56"/>
    <mergeCell ref="D65:H65"/>
    <mergeCell ref="D14:H14"/>
    <mergeCell ref="D18:H18"/>
    <mergeCell ref="D19:H19"/>
    <mergeCell ref="B32:G32"/>
    <mergeCell ref="D74:G74"/>
    <mergeCell ref="D79:G79"/>
    <mergeCell ref="D80:G80"/>
    <mergeCell ref="D76:G76"/>
    <mergeCell ref="D77:G77"/>
    <mergeCell ref="D78:G78"/>
    <mergeCell ref="D75:G75"/>
    <mergeCell ref="D81:G81"/>
    <mergeCell ref="B83:H83"/>
    <mergeCell ref="B84:C84"/>
    <mergeCell ref="D84:G84"/>
    <mergeCell ref="B85:C85"/>
    <mergeCell ref="D85:G85"/>
  </mergeCells>
  <pageMargins left="0.7" right="0.7" top="0.75" bottom="0.75" header="0.3" footer="0.3"/>
  <pageSetup paperSize="9" scale="6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R103"/>
  <sheetViews>
    <sheetView view="pageBreakPreview" zoomScaleNormal="100" zoomScaleSheetLayoutView="100" workbookViewId="0">
      <selection activeCell="D5" sqref="D5:H5"/>
    </sheetView>
  </sheetViews>
  <sheetFormatPr defaultColWidth="11.42578125" defaultRowHeight="18" x14ac:dyDescent="0.35"/>
  <cols>
    <col min="1" max="1" width="6.5703125" style="11" customWidth="1"/>
    <col min="2" max="2" width="6" style="171" customWidth="1"/>
    <col min="3" max="3" width="6.28515625" style="108" customWidth="1"/>
    <col min="4" max="4" width="51" style="109" customWidth="1"/>
    <col min="5" max="5" width="11.42578125" style="110" customWidth="1"/>
    <col min="6" max="6" width="12.140625" style="169" customWidth="1"/>
    <col min="7" max="7" width="13" style="172" customWidth="1"/>
    <col min="8" max="8" width="23.140625" style="142" customWidth="1"/>
    <col min="9" max="16384" width="11.42578125" style="11"/>
  </cols>
  <sheetData>
    <row r="1" spans="2:8" ht="90" customHeight="1" thickBot="1" x14ac:dyDescent="0.4">
      <c r="B1" s="306" t="s">
        <v>268</v>
      </c>
      <c r="C1" s="307"/>
      <c r="D1" s="307"/>
      <c r="E1" s="307"/>
      <c r="F1" s="307"/>
      <c r="G1" s="307"/>
      <c r="H1" s="308"/>
    </row>
    <row r="2" spans="2:8" ht="35.1" customHeight="1" thickBot="1" x14ac:dyDescent="0.4">
      <c r="B2" s="309" t="s">
        <v>170</v>
      </c>
      <c r="C2" s="310"/>
      <c r="D2" s="310"/>
      <c r="E2" s="310"/>
      <c r="F2" s="310"/>
      <c r="G2" s="310"/>
      <c r="H2" s="311"/>
    </row>
    <row r="3" spans="2:8" ht="38.25" customHeight="1" x14ac:dyDescent="0.35">
      <c r="B3" s="334" t="s">
        <v>178</v>
      </c>
      <c r="C3" s="335"/>
      <c r="D3" s="335"/>
      <c r="E3" s="335"/>
      <c r="F3" s="335"/>
      <c r="G3" s="335"/>
      <c r="H3" s="336"/>
    </row>
    <row r="4" spans="2:8" ht="26.25" customHeight="1" x14ac:dyDescent="0.35">
      <c r="B4" s="22"/>
      <c r="C4" s="23"/>
      <c r="D4" s="312" t="s">
        <v>213</v>
      </c>
      <c r="E4" s="313"/>
      <c r="F4" s="313"/>
      <c r="G4" s="313"/>
      <c r="H4" s="314"/>
    </row>
    <row r="5" spans="2:8" ht="68.25" customHeight="1" x14ac:dyDescent="0.35">
      <c r="B5" s="24"/>
      <c r="C5" s="25" t="s">
        <v>214</v>
      </c>
      <c r="D5" s="315" t="s">
        <v>228</v>
      </c>
      <c r="E5" s="316"/>
      <c r="F5" s="316"/>
      <c r="G5" s="316"/>
      <c r="H5" s="317"/>
    </row>
    <row r="6" spans="2:8" ht="159.75" customHeight="1" x14ac:dyDescent="0.35">
      <c r="B6" s="24"/>
      <c r="C6" s="25" t="s">
        <v>215</v>
      </c>
      <c r="D6" s="315" t="s">
        <v>229</v>
      </c>
      <c r="E6" s="318"/>
      <c r="F6" s="318"/>
      <c r="G6" s="318"/>
      <c r="H6" s="319"/>
    </row>
    <row r="7" spans="2:8" ht="98.25" customHeight="1" x14ac:dyDescent="0.35">
      <c r="B7" s="26"/>
      <c r="C7" s="27" t="s">
        <v>216</v>
      </c>
      <c r="D7" s="299" t="s">
        <v>230</v>
      </c>
      <c r="E7" s="299"/>
      <c r="F7" s="299"/>
      <c r="G7" s="299"/>
      <c r="H7" s="300"/>
    </row>
    <row r="8" spans="2:8" s="31" customFormat="1" ht="76.5" customHeight="1" x14ac:dyDescent="0.35">
      <c r="B8" s="29"/>
      <c r="C8" s="30" t="s">
        <v>217</v>
      </c>
      <c r="D8" s="299" t="s">
        <v>269</v>
      </c>
      <c r="E8" s="299"/>
      <c r="F8" s="299"/>
      <c r="G8" s="299"/>
      <c r="H8" s="300"/>
    </row>
    <row r="9" spans="2:8" ht="151.5" customHeight="1" x14ac:dyDescent="0.35">
      <c r="B9" s="32"/>
      <c r="C9" s="27" t="s">
        <v>218</v>
      </c>
      <c r="D9" s="299" t="s">
        <v>270</v>
      </c>
      <c r="E9" s="299"/>
      <c r="F9" s="299"/>
      <c r="G9" s="299"/>
      <c r="H9" s="300"/>
    </row>
    <row r="10" spans="2:8" ht="112.5" customHeight="1" x14ac:dyDescent="0.35">
      <c r="B10" s="32"/>
      <c r="C10" s="27" t="s">
        <v>219</v>
      </c>
      <c r="D10" s="299" t="s">
        <v>271</v>
      </c>
      <c r="E10" s="299"/>
      <c r="F10" s="299"/>
      <c r="G10" s="299"/>
      <c r="H10" s="300"/>
    </row>
    <row r="11" spans="2:8" ht="55.5" customHeight="1" x14ac:dyDescent="0.35">
      <c r="B11" s="32"/>
      <c r="C11" s="27" t="s">
        <v>220</v>
      </c>
      <c r="D11" s="299" t="s">
        <v>231</v>
      </c>
      <c r="E11" s="299"/>
      <c r="F11" s="299"/>
      <c r="G11" s="299"/>
      <c r="H11" s="300"/>
    </row>
    <row r="12" spans="2:8" ht="133.5" customHeight="1" x14ac:dyDescent="0.35">
      <c r="B12" s="32"/>
      <c r="C12" s="27" t="s">
        <v>221</v>
      </c>
      <c r="D12" s="315" t="s">
        <v>272</v>
      </c>
      <c r="E12" s="318"/>
      <c r="F12" s="318"/>
      <c r="G12" s="318"/>
      <c r="H12" s="319"/>
    </row>
    <row r="13" spans="2:8" ht="93.75" customHeight="1" x14ac:dyDescent="0.35">
      <c r="B13" s="32"/>
      <c r="C13" s="33" t="s">
        <v>222</v>
      </c>
      <c r="D13" s="299" t="s">
        <v>273</v>
      </c>
      <c r="E13" s="299"/>
      <c r="F13" s="299"/>
      <c r="G13" s="299"/>
      <c r="H13" s="300"/>
    </row>
    <row r="14" spans="2:8" ht="63" customHeight="1" x14ac:dyDescent="0.35">
      <c r="B14" s="34"/>
      <c r="C14" s="27" t="s">
        <v>223</v>
      </c>
      <c r="D14" s="368" t="s">
        <v>249</v>
      </c>
      <c r="E14" s="369"/>
      <c r="F14" s="369"/>
      <c r="G14" s="369"/>
      <c r="H14" s="370"/>
    </row>
    <row r="15" spans="2:8" ht="200.25" customHeight="1" x14ac:dyDescent="0.35">
      <c r="B15" s="32"/>
      <c r="C15" s="27" t="s">
        <v>224</v>
      </c>
      <c r="D15" s="299" t="s">
        <v>233</v>
      </c>
      <c r="E15" s="299"/>
      <c r="F15" s="299"/>
      <c r="G15" s="299"/>
      <c r="H15" s="300"/>
    </row>
    <row r="16" spans="2:8" ht="160.5" customHeight="1" x14ac:dyDescent="0.35">
      <c r="B16" s="32"/>
      <c r="C16" s="27" t="s">
        <v>225</v>
      </c>
      <c r="D16" s="315" t="s">
        <v>234</v>
      </c>
      <c r="E16" s="318"/>
      <c r="F16" s="318"/>
      <c r="G16" s="318"/>
      <c r="H16" s="319"/>
    </row>
    <row r="17" spans="2:8" ht="111" customHeight="1" x14ac:dyDescent="0.35">
      <c r="B17" s="32"/>
      <c r="C17" s="27" t="s">
        <v>226</v>
      </c>
      <c r="D17" s="315" t="s">
        <v>235</v>
      </c>
      <c r="E17" s="318"/>
      <c r="F17" s="318"/>
      <c r="G17" s="318"/>
      <c r="H17" s="319"/>
    </row>
    <row r="18" spans="2:8" s="31" customFormat="1" ht="75" customHeight="1" x14ac:dyDescent="0.35">
      <c r="B18" s="35"/>
      <c r="C18" s="36" t="s">
        <v>236</v>
      </c>
      <c r="D18" s="315" t="s">
        <v>274</v>
      </c>
      <c r="E18" s="318"/>
      <c r="F18" s="318"/>
      <c r="G18" s="318"/>
      <c r="H18" s="319"/>
    </row>
    <row r="19" spans="2:8" ht="78" customHeight="1" thickBot="1" x14ac:dyDescent="0.4">
      <c r="B19" s="194"/>
      <c r="C19" s="38" t="s">
        <v>237</v>
      </c>
      <c r="D19" s="347" t="s">
        <v>238</v>
      </c>
      <c r="E19" s="347"/>
      <c r="F19" s="347"/>
      <c r="G19" s="347"/>
      <c r="H19" s="348"/>
    </row>
    <row r="20" spans="2:8" ht="22.5" customHeight="1" thickBot="1" x14ac:dyDescent="0.4">
      <c r="B20" s="39"/>
      <c r="C20" s="40"/>
      <c r="D20" s="41"/>
      <c r="E20" s="28"/>
      <c r="F20" s="28"/>
      <c r="G20" s="42"/>
      <c r="H20" s="43"/>
    </row>
    <row r="21" spans="2:8" ht="65.25" customHeight="1" x14ac:dyDescent="0.35">
      <c r="B21" s="44" t="s">
        <v>0</v>
      </c>
      <c r="C21" s="45" t="s">
        <v>1</v>
      </c>
      <c r="D21" s="195" t="s">
        <v>2</v>
      </c>
      <c r="E21" s="45" t="s">
        <v>172</v>
      </c>
      <c r="F21" s="48" t="s">
        <v>173</v>
      </c>
      <c r="G21" s="49" t="s">
        <v>3</v>
      </c>
      <c r="H21" s="50" t="s">
        <v>174</v>
      </c>
    </row>
    <row r="22" spans="2:8" ht="26.25" customHeight="1" x14ac:dyDescent="0.35">
      <c r="B22" s="22">
        <v>1</v>
      </c>
      <c r="C22" s="23">
        <v>2</v>
      </c>
      <c r="D22" s="51">
        <v>3</v>
      </c>
      <c r="E22" s="23">
        <v>4</v>
      </c>
      <c r="F22" s="52">
        <v>5</v>
      </c>
      <c r="G22" s="53">
        <v>6</v>
      </c>
      <c r="H22" s="292">
        <v>7</v>
      </c>
    </row>
    <row r="23" spans="2:8" ht="21" customHeight="1" x14ac:dyDescent="0.35">
      <c r="B23" s="55"/>
      <c r="C23" s="56"/>
      <c r="D23" s="279" t="s">
        <v>239</v>
      </c>
      <c r="E23" s="57"/>
      <c r="F23" s="58"/>
      <c r="G23" s="59"/>
      <c r="H23" s="60"/>
    </row>
    <row r="24" spans="2:8" ht="42" customHeight="1" x14ac:dyDescent="0.35">
      <c r="B24" s="61"/>
      <c r="C24" s="62">
        <v>0.1</v>
      </c>
      <c r="D24" s="63" t="s">
        <v>240</v>
      </c>
      <c r="E24" s="64" t="s">
        <v>247</v>
      </c>
      <c r="F24" s="68">
        <v>1</v>
      </c>
      <c r="G24" s="66"/>
      <c r="H24" s="67">
        <f>F24*G24</f>
        <v>0</v>
      </c>
    </row>
    <row r="25" spans="2:8" ht="41.45" customHeight="1" x14ac:dyDescent="0.35">
      <c r="B25" s="61"/>
      <c r="C25" s="62">
        <v>0.2</v>
      </c>
      <c r="D25" s="63" t="s">
        <v>241</v>
      </c>
      <c r="E25" s="64" t="s">
        <v>247</v>
      </c>
      <c r="F25" s="68">
        <v>1</v>
      </c>
      <c r="G25" s="66"/>
      <c r="H25" s="67">
        <f t="shared" ref="H25:H30" si="0">F25*G25</f>
        <v>0</v>
      </c>
    </row>
    <row r="26" spans="2:8" ht="48" customHeight="1" x14ac:dyDescent="0.35">
      <c r="B26" s="61"/>
      <c r="C26" s="62">
        <v>0.3</v>
      </c>
      <c r="D26" s="63" t="s">
        <v>242</v>
      </c>
      <c r="E26" s="64" t="s">
        <v>247</v>
      </c>
      <c r="F26" s="68">
        <v>1</v>
      </c>
      <c r="G26" s="66"/>
      <c r="H26" s="67">
        <f t="shared" si="0"/>
        <v>0</v>
      </c>
    </row>
    <row r="27" spans="2:8" ht="41.45" customHeight="1" x14ac:dyDescent="0.35">
      <c r="B27" s="61"/>
      <c r="C27" s="62">
        <v>0.4</v>
      </c>
      <c r="D27" s="63" t="s">
        <v>243</v>
      </c>
      <c r="E27" s="64" t="s">
        <v>247</v>
      </c>
      <c r="F27" s="68">
        <v>1</v>
      </c>
      <c r="G27" s="66"/>
      <c r="H27" s="67">
        <f t="shared" si="0"/>
        <v>0</v>
      </c>
    </row>
    <row r="28" spans="2:8" ht="41.45" customHeight="1" x14ac:dyDescent="0.35">
      <c r="B28" s="61"/>
      <c r="C28" s="62">
        <v>0.5</v>
      </c>
      <c r="D28" s="63" t="s">
        <v>244</v>
      </c>
      <c r="E28" s="64" t="s">
        <v>247</v>
      </c>
      <c r="F28" s="68">
        <v>1</v>
      </c>
      <c r="G28" s="66"/>
      <c r="H28" s="67">
        <f t="shared" si="0"/>
        <v>0</v>
      </c>
    </row>
    <row r="29" spans="2:8" ht="52.5" customHeight="1" x14ac:dyDescent="0.35">
      <c r="B29" s="61"/>
      <c r="C29" s="62">
        <v>0.6</v>
      </c>
      <c r="D29" s="63" t="s">
        <v>245</v>
      </c>
      <c r="E29" s="64" t="s">
        <v>247</v>
      </c>
      <c r="F29" s="68">
        <v>1</v>
      </c>
      <c r="G29" s="66"/>
      <c r="H29" s="67">
        <f t="shared" si="0"/>
        <v>0</v>
      </c>
    </row>
    <row r="30" spans="2:8" ht="51.75" customHeight="1" thickBot="1" x14ac:dyDescent="0.4">
      <c r="B30" s="118"/>
      <c r="C30" s="119">
        <v>0.7</v>
      </c>
      <c r="D30" s="120" t="s">
        <v>253</v>
      </c>
      <c r="E30" s="121" t="s">
        <v>247</v>
      </c>
      <c r="F30" s="185">
        <v>1</v>
      </c>
      <c r="G30" s="123"/>
      <c r="H30" s="124">
        <f t="shared" si="0"/>
        <v>0</v>
      </c>
    </row>
    <row r="31" spans="2:8" ht="18.75" thickBot="1" x14ac:dyDescent="0.4">
      <c r="B31" s="294" t="s">
        <v>246</v>
      </c>
      <c r="C31" s="295"/>
      <c r="D31" s="295"/>
      <c r="E31" s="295"/>
      <c r="F31" s="295"/>
      <c r="G31" s="296"/>
      <c r="H31" s="69">
        <f>SUM(H24:H30)</f>
        <v>0</v>
      </c>
    </row>
    <row r="32" spans="2:8" x14ac:dyDescent="0.35">
      <c r="B32" s="130"/>
      <c r="C32" s="95"/>
      <c r="D32" s="337" t="s">
        <v>198</v>
      </c>
      <c r="E32" s="338"/>
      <c r="F32" s="338"/>
      <c r="G32" s="338"/>
      <c r="H32" s="339"/>
    </row>
    <row r="33" spans="2:8" s="31" customFormat="1" ht="49.5" customHeight="1" x14ac:dyDescent="0.35">
      <c r="B33" s="156">
        <v>1</v>
      </c>
      <c r="C33" s="72" t="s">
        <v>5</v>
      </c>
      <c r="D33" s="278" t="s">
        <v>116</v>
      </c>
      <c r="E33" s="3" t="s">
        <v>195</v>
      </c>
      <c r="F33" s="146">
        <v>3352.91</v>
      </c>
      <c r="G33" s="85"/>
      <c r="H33" s="76">
        <f>F33*G33</f>
        <v>0</v>
      </c>
    </row>
    <row r="34" spans="2:8" ht="67.5" customHeight="1" x14ac:dyDescent="0.35">
      <c r="B34" s="71">
        <v>2</v>
      </c>
      <c r="C34" s="72" t="s">
        <v>6</v>
      </c>
      <c r="D34" s="278" t="s">
        <v>179</v>
      </c>
      <c r="E34" s="3" t="s">
        <v>195</v>
      </c>
      <c r="F34" s="146">
        <v>76</v>
      </c>
      <c r="G34" s="85"/>
      <c r="H34" s="76">
        <f t="shared" ref="H34:H39" si="1">F34*G34</f>
        <v>0</v>
      </c>
    </row>
    <row r="35" spans="2:8" ht="87" customHeight="1" x14ac:dyDescent="0.35">
      <c r="B35" s="71">
        <v>3</v>
      </c>
      <c r="C35" s="72" t="s">
        <v>26</v>
      </c>
      <c r="D35" s="278" t="s">
        <v>117</v>
      </c>
      <c r="E35" s="3" t="s">
        <v>195</v>
      </c>
      <c r="F35" s="146">
        <v>76</v>
      </c>
      <c r="G35" s="85"/>
      <c r="H35" s="76">
        <f t="shared" si="1"/>
        <v>0</v>
      </c>
    </row>
    <row r="36" spans="2:8" ht="67.5" customHeight="1" x14ac:dyDescent="0.35">
      <c r="B36" s="71">
        <v>4</v>
      </c>
      <c r="C36" s="72" t="s">
        <v>27</v>
      </c>
      <c r="D36" s="278" t="s">
        <v>118</v>
      </c>
      <c r="E36" s="3" t="s">
        <v>119</v>
      </c>
      <c r="F36" s="146">
        <v>13.1</v>
      </c>
      <c r="G36" s="85"/>
      <c r="H36" s="76">
        <f t="shared" si="1"/>
        <v>0</v>
      </c>
    </row>
    <row r="37" spans="2:8" ht="36" customHeight="1" x14ac:dyDescent="0.35">
      <c r="B37" s="71">
        <v>5</v>
      </c>
      <c r="C37" s="72" t="s">
        <v>28</v>
      </c>
      <c r="D37" s="278" t="s">
        <v>120</v>
      </c>
      <c r="E37" s="3" t="s">
        <v>95</v>
      </c>
      <c r="F37" s="146">
        <v>4</v>
      </c>
      <c r="G37" s="85"/>
      <c r="H37" s="76">
        <f t="shared" si="1"/>
        <v>0</v>
      </c>
    </row>
    <row r="38" spans="2:8" ht="32.25" customHeight="1" x14ac:dyDescent="0.35">
      <c r="B38" s="71">
        <v>6</v>
      </c>
      <c r="C38" s="72" t="s">
        <v>58</v>
      </c>
      <c r="D38" s="278" t="s">
        <v>121</v>
      </c>
      <c r="E38" s="3" t="s">
        <v>95</v>
      </c>
      <c r="F38" s="146">
        <v>8</v>
      </c>
      <c r="G38" s="85"/>
      <c r="H38" s="76">
        <f t="shared" si="1"/>
        <v>0</v>
      </c>
    </row>
    <row r="39" spans="2:8" ht="52.5" customHeight="1" thickBot="1" x14ac:dyDescent="0.4">
      <c r="B39" s="126">
        <v>7</v>
      </c>
      <c r="C39" s="127" t="s">
        <v>86</v>
      </c>
      <c r="D39" s="189" t="s">
        <v>122</v>
      </c>
      <c r="E39" s="181" t="s">
        <v>119</v>
      </c>
      <c r="F39" s="178">
        <v>1</v>
      </c>
      <c r="G39" s="136"/>
      <c r="H39" s="89">
        <f t="shared" si="1"/>
        <v>0</v>
      </c>
    </row>
    <row r="40" spans="2:8" ht="18.75" thickBot="1" x14ac:dyDescent="0.4">
      <c r="B40" s="132"/>
      <c r="C40" s="179"/>
      <c r="D40" s="357" t="s">
        <v>60</v>
      </c>
      <c r="E40" s="295"/>
      <c r="F40" s="295"/>
      <c r="G40" s="296"/>
      <c r="H40" s="69">
        <f>SUM(H33:H39)</f>
        <v>0</v>
      </c>
    </row>
    <row r="41" spans="2:8" ht="18" customHeight="1" x14ac:dyDescent="0.35">
      <c r="B41" s="130"/>
      <c r="C41" s="95"/>
      <c r="D41" s="337" t="s">
        <v>25</v>
      </c>
      <c r="E41" s="338"/>
      <c r="F41" s="338"/>
      <c r="G41" s="338"/>
      <c r="H41" s="339"/>
    </row>
    <row r="42" spans="2:8" s="31" customFormat="1" ht="98.25" customHeight="1" x14ac:dyDescent="0.35">
      <c r="B42" s="156">
        <v>8</v>
      </c>
      <c r="C42" s="81" t="s">
        <v>7</v>
      </c>
      <c r="D42" s="63" t="s">
        <v>123</v>
      </c>
      <c r="E42" s="3" t="s">
        <v>119</v>
      </c>
      <c r="F42" s="146">
        <v>1745</v>
      </c>
      <c r="G42" s="148"/>
      <c r="H42" s="196">
        <f>F42*G42</f>
        <v>0</v>
      </c>
    </row>
    <row r="43" spans="2:8" ht="93" customHeight="1" x14ac:dyDescent="0.35">
      <c r="B43" s="71">
        <v>9</v>
      </c>
      <c r="C43" s="82" t="s">
        <v>8</v>
      </c>
      <c r="D43" s="63" t="s">
        <v>124</v>
      </c>
      <c r="E43" s="3" t="s">
        <v>119</v>
      </c>
      <c r="F43" s="146">
        <v>73</v>
      </c>
      <c r="G43" s="197"/>
      <c r="H43" s="196">
        <f t="shared" ref="H43:H46" si="2">F43*G43</f>
        <v>0</v>
      </c>
    </row>
    <row r="44" spans="2:8" ht="127.5" customHeight="1" x14ac:dyDescent="0.35">
      <c r="B44" s="156">
        <v>10</v>
      </c>
      <c r="C44" s="82" t="s">
        <v>9</v>
      </c>
      <c r="D44" s="63" t="s">
        <v>125</v>
      </c>
      <c r="E44" s="3" t="s">
        <v>126</v>
      </c>
      <c r="F44" s="146">
        <v>6607</v>
      </c>
      <c r="G44" s="197"/>
      <c r="H44" s="196">
        <f t="shared" si="2"/>
        <v>0</v>
      </c>
    </row>
    <row r="45" spans="2:8" ht="122.25" customHeight="1" x14ac:dyDescent="0.35">
      <c r="B45" s="71">
        <v>11</v>
      </c>
      <c r="C45" s="82" t="s">
        <v>29</v>
      </c>
      <c r="D45" s="278" t="s">
        <v>127</v>
      </c>
      <c r="E45" s="3" t="s">
        <v>119</v>
      </c>
      <c r="F45" s="146">
        <v>838</v>
      </c>
      <c r="G45" s="85"/>
      <c r="H45" s="196">
        <f t="shared" si="2"/>
        <v>0</v>
      </c>
    </row>
    <row r="46" spans="2:8" ht="119.25" customHeight="1" thickBot="1" x14ac:dyDescent="0.4">
      <c r="B46" s="204">
        <v>12</v>
      </c>
      <c r="C46" s="235" t="s">
        <v>30</v>
      </c>
      <c r="D46" s="189" t="s">
        <v>128</v>
      </c>
      <c r="E46" s="181" t="s">
        <v>119</v>
      </c>
      <c r="F46" s="178">
        <v>16</v>
      </c>
      <c r="G46" s="136"/>
      <c r="H46" s="236">
        <f t="shared" si="2"/>
        <v>0</v>
      </c>
    </row>
    <row r="47" spans="2:8" ht="18.75" thickBot="1" x14ac:dyDescent="0.4">
      <c r="B47" s="132"/>
      <c r="C47" s="133"/>
      <c r="D47" s="304" t="s">
        <v>61</v>
      </c>
      <c r="E47" s="390"/>
      <c r="F47" s="390"/>
      <c r="G47" s="391"/>
      <c r="H47" s="69">
        <f>SUM(H42:H46)</f>
        <v>0</v>
      </c>
    </row>
    <row r="48" spans="2:8" x14ac:dyDescent="0.35">
      <c r="B48" s="130"/>
      <c r="C48" s="131"/>
      <c r="D48" s="387" t="s">
        <v>17</v>
      </c>
      <c r="E48" s="388"/>
      <c r="F48" s="388"/>
      <c r="G48" s="388"/>
      <c r="H48" s="389"/>
    </row>
    <row r="49" spans="1:18" ht="54" customHeight="1" x14ac:dyDescent="0.35">
      <c r="B49" s="71">
        <v>13</v>
      </c>
      <c r="C49" s="82" t="s">
        <v>10</v>
      </c>
      <c r="D49" s="198" t="s">
        <v>129</v>
      </c>
      <c r="E49" s="3" t="s">
        <v>195</v>
      </c>
      <c r="F49" s="146">
        <v>35</v>
      </c>
      <c r="G49" s="85"/>
      <c r="H49" s="76">
        <f>F49*G49</f>
        <v>0</v>
      </c>
    </row>
    <row r="50" spans="1:18" ht="75.75" customHeight="1" x14ac:dyDescent="0.35">
      <c r="B50" s="71">
        <v>14</v>
      </c>
      <c r="C50" s="82" t="s">
        <v>11</v>
      </c>
      <c r="D50" s="198" t="s">
        <v>130</v>
      </c>
      <c r="E50" s="199" t="s">
        <v>119</v>
      </c>
      <c r="F50" s="146">
        <v>180</v>
      </c>
      <c r="G50" s="85"/>
      <c r="H50" s="76">
        <f t="shared" ref="H50:H53" si="3">F50*G50</f>
        <v>0</v>
      </c>
    </row>
    <row r="51" spans="1:18" ht="55.5" customHeight="1" x14ac:dyDescent="0.35">
      <c r="B51" s="71">
        <v>15</v>
      </c>
      <c r="C51" s="82" t="s">
        <v>12</v>
      </c>
      <c r="D51" s="198" t="s">
        <v>131</v>
      </c>
      <c r="E51" s="199" t="s">
        <v>119</v>
      </c>
      <c r="F51" s="146">
        <v>569</v>
      </c>
      <c r="G51" s="85"/>
      <c r="H51" s="76">
        <f t="shared" si="3"/>
        <v>0</v>
      </c>
    </row>
    <row r="52" spans="1:18" ht="73.5" customHeight="1" x14ac:dyDescent="0.35">
      <c r="B52" s="71">
        <v>16</v>
      </c>
      <c r="C52" s="82" t="s">
        <v>13</v>
      </c>
      <c r="D52" s="200" t="s">
        <v>132</v>
      </c>
      <c r="E52" s="3" t="s">
        <v>195</v>
      </c>
      <c r="F52" s="146">
        <v>1191</v>
      </c>
      <c r="G52" s="85"/>
      <c r="H52" s="76">
        <f t="shared" si="3"/>
        <v>0</v>
      </c>
    </row>
    <row r="53" spans="1:18" ht="53.25" customHeight="1" thickBot="1" x14ac:dyDescent="0.4">
      <c r="B53" s="126">
        <v>17</v>
      </c>
      <c r="C53" s="235" t="s">
        <v>14</v>
      </c>
      <c r="D53" s="237" t="s">
        <v>133</v>
      </c>
      <c r="E53" s="238" t="s">
        <v>119</v>
      </c>
      <c r="F53" s="178">
        <v>207</v>
      </c>
      <c r="G53" s="136"/>
      <c r="H53" s="89">
        <f t="shared" si="3"/>
        <v>0</v>
      </c>
    </row>
    <row r="54" spans="1:18" ht="18.75" thickBot="1" x14ac:dyDescent="0.4">
      <c r="B54" s="132"/>
      <c r="C54" s="179"/>
      <c r="D54" s="357" t="s">
        <v>175</v>
      </c>
      <c r="E54" s="295"/>
      <c r="F54" s="295"/>
      <c r="G54" s="296"/>
      <c r="H54" s="69">
        <f>SUM(H49:H53)</f>
        <v>0</v>
      </c>
    </row>
    <row r="55" spans="1:18" x14ac:dyDescent="0.35">
      <c r="B55" s="130"/>
      <c r="C55" s="131"/>
      <c r="D55" s="340" t="s">
        <v>164</v>
      </c>
      <c r="E55" s="341"/>
      <c r="F55" s="341"/>
      <c r="G55" s="341"/>
      <c r="H55" s="342"/>
    </row>
    <row r="56" spans="1:18" ht="124.5" customHeight="1" x14ac:dyDescent="0.35">
      <c r="B56" s="71">
        <v>18</v>
      </c>
      <c r="C56" s="152" t="s">
        <v>62</v>
      </c>
      <c r="D56" s="201" t="s">
        <v>227</v>
      </c>
      <c r="E56" s="199" t="s">
        <v>119</v>
      </c>
      <c r="F56" s="146">
        <v>2272</v>
      </c>
      <c r="G56" s="85"/>
      <c r="H56" s="76">
        <f>F56*G56</f>
        <v>0</v>
      </c>
    </row>
    <row r="57" spans="1:18" ht="69" customHeight="1" x14ac:dyDescent="0.35">
      <c r="B57" s="71">
        <v>19</v>
      </c>
      <c r="C57" s="152" t="s">
        <v>63</v>
      </c>
      <c r="D57" s="198" t="s">
        <v>134</v>
      </c>
      <c r="E57" s="3" t="s">
        <v>126</v>
      </c>
      <c r="F57" s="146">
        <v>7080</v>
      </c>
      <c r="G57" s="85"/>
      <c r="H57" s="76">
        <f t="shared" ref="H57:H62" si="4">F57*G57</f>
        <v>0</v>
      </c>
    </row>
    <row r="58" spans="1:18" s="273" customFormat="1" ht="185.25" customHeight="1" x14ac:dyDescent="0.45">
      <c r="A58" s="11"/>
      <c r="B58" s="71">
        <v>20</v>
      </c>
      <c r="C58" s="152" t="s">
        <v>65</v>
      </c>
      <c r="D58" s="293" t="s">
        <v>283</v>
      </c>
      <c r="E58" s="202" t="s">
        <v>119</v>
      </c>
      <c r="F58" s="146">
        <v>391</v>
      </c>
      <c r="G58" s="85"/>
      <c r="H58" s="76">
        <f t="shared" si="4"/>
        <v>0</v>
      </c>
      <c r="I58" s="276"/>
      <c r="J58" s="276"/>
      <c r="K58" s="276"/>
      <c r="L58" s="276"/>
      <c r="M58" s="276"/>
      <c r="N58" s="276"/>
      <c r="O58" s="276"/>
      <c r="P58" s="276"/>
    </row>
    <row r="59" spans="1:18" ht="101.25" customHeight="1" x14ac:dyDescent="0.35">
      <c r="B59" s="71">
        <v>21</v>
      </c>
      <c r="C59" s="152" t="s">
        <v>67</v>
      </c>
      <c r="D59" s="152" t="s">
        <v>279</v>
      </c>
      <c r="E59" s="202" t="s">
        <v>119</v>
      </c>
      <c r="F59" s="146">
        <v>105</v>
      </c>
      <c r="G59" s="85"/>
      <c r="H59" s="76">
        <f t="shared" si="4"/>
        <v>0</v>
      </c>
    </row>
    <row r="60" spans="1:18" s="273" customFormat="1" ht="185.25" customHeight="1" x14ac:dyDescent="0.45">
      <c r="A60" s="11"/>
      <c r="B60" s="71">
        <v>22</v>
      </c>
      <c r="C60" s="152" t="s">
        <v>69</v>
      </c>
      <c r="D60" s="287" t="s">
        <v>278</v>
      </c>
      <c r="E60" s="202" t="s">
        <v>126</v>
      </c>
      <c r="F60" s="146">
        <v>5403</v>
      </c>
      <c r="G60" s="85"/>
      <c r="H60" s="76">
        <f t="shared" si="4"/>
        <v>0</v>
      </c>
      <c r="I60" s="276"/>
      <c r="J60" s="276"/>
      <c r="K60" s="276"/>
      <c r="L60" s="276"/>
      <c r="M60" s="276"/>
      <c r="N60" s="276"/>
      <c r="O60" s="276"/>
      <c r="P60" s="276"/>
      <c r="Q60" s="276"/>
      <c r="R60" s="276"/>
    </row>
    <row r="61" spans="1:18" s="273" customFormat="1" ht="126.75" customHeight="1" x14ac:dyDescent="0.45">
      <c r="A61" s="11"/>
      <c r="B61" s="71">
        <v>23</v>
      </c>
      <c r="C61" s="152" t="s">
        <v>71</v>
      </c>
      <c r="D61" s="152" t="s">
        <v>280</v>
      </c>
      <c r="E61" s="202" t="s">
        <v>126</v>
      </c>
      <c r="F61" s="146">
        <v>11901</v>
      </c>
      <c r="G61" s="85"/>
      <c r="H61" s="76">
        <f t="shared" si="4"/>
        <v>0</v>
      </c>
      <c r="I61" s="276"/>
      <c r="J61" s="276"/>
      <c r="K61" s="276"/>
      <c r="L61" s="276"/>
      <c r="M61" s="276"/>
      <c r="N61" s="276"/>
      <c r="O61" s="276"/>
      <c r="P61" s="276"/>
    </row>
    <row r="62" spans="1:18" ht="91.5" customHeight="1" thickBot="1" x14ac:dyDescent="0.4">
      <c r="B62" s="126">
        <v>24</v>
      </c>
      <c r="C62" s="186" t="s">
        <v>73</v>
      </c>
      <c r="D62" s="239" t="s">
        <v>135</v>
      </c>
      <c r="E62" s="181" t="s">
        <v>195</v>
      </c>
      <c r="F62" s="178">
        <v>6397</v>
      </c>
      <c r="G62" s="136"/>
      <c r="H62" s="89">
        <f t="shared" si="4"/>
        <v>0</v>
      </c>
    </row>
    <row r="63" spans="1:18" ht="18.75" thickBot="1" x14ac:dyDescent="0.4">
      <c r="B63" s="132"/>
      <c r="C63" s="133"/>
      <c r="D63" s="304" t="s">
        <v>76</v>
      </c>
      <c r="E63" s="305"/>
      <c r="F63" s="305"/>
      <c r="G63" s="305"/>
      <c r="H63" s="69">
        <f>SUM(H56:H62)</f>
        <v>0</v>
      </c>
    </row>
    <row r="64" spans="1:18" x14ac:dyDescent="0.35">
      <c r="B64" s="130"/>
      <c r="C64" s="95"/>
      <c r="D64" s="371" t="s">
        <v>136</v>
      </c>
      <c r="E64" s="372"/>
      <c r="F64" s="372"/>
      <c r="G64" s="372"/>
      <c r="H64" s="373"/>
    </row>
    <row r="65" spans="1:8" ht="54" customHeight="1" x14ac:dyDescent="0.35">
      <c r="B65" s="153">
        <v>25</v>
      </c>
      <c r="C65" s="81" t="s">
        <v>19</v>
      </c>
      <c r="D65" s="155" t="s">
        <v>137</v>
      </c>
      <c r="E65" s="202" t="s">
        <v>126</v>
      </c>
      <c r="F65" s="146">
        <v>275</v>
      </c>
      <c r="G65" s="85"/>
      <c r="H65" s="76">
        <f>F65*G65</f>
        <v>0</v>
      </c>
    </row>
    <row r="66" spans="1:8" ht="56.25" customHeight="1" x14ac:dyDescent="0.35">
      <c r="B66" s="156">
        <v>26</v>
      </c>
      <c r="C66" s="81" t="s">
        <v>20</v>
      </c>
      <c r="D66" s="63" t="s">
        <v>138</v>
      </c>
      <c r="E66" s="2" t="s">
        <v>197</v>
      </c>
      <c r="F66" s="146">
        <v>4084</v>
      </c>
      <c r="G66" s="85"/>
      <c r="H66" s="76">
        <f t="shared" ref="H66:H69" si="5">F66*G66</f>
        <v>0</v>
      </c>
    </row>
    <row r="67" spans="1:8" ht="71.25" customHeight="1" x14ac:dyDescent="0.35">
      <c r="B67" s="153">
        <v>27</v>
      </c>
      <c r="C67" s="81" t="s">
        <v>21</v>
      </c>
      <c r="D67" s="278" t="s">
        <v>139</v>
      </c>
      <c r="E67" s="199" t="s">
        <v>119</v>
      </c>
      <c r="F67" s="146">
        <v>39</v>
      </c>
      <c r="G67" s="85"/>
      <c r="H67" s="76">
        <f t="shared" si="5"/>
        <v>0</v>
      </c>
    </row>
    <row r="68" spans="1:8" ht="91.5" customHeight="1" x14ac:dyDescent="0.35">
      <c r="B68" s="156">
        <v>28</v>
      </c>
      <c r="C68" s="81" t="s">
        <v>22</v>
      </c>
      <c r="D68" s="278" t="s">
        <v>140</v>
      </c>
      <c r="E68" s="3" t="s">
        <v>195</v>
      </c>
      <c r="F68" s="146">
        <v>77</v>
      </c>
      <c r="G68" s="85"/>
      <c r="H68" s="76">
        <f t="shared" si="5"/>
        <v>0</v>
      </c>
    </row>
    <row r="69" spans="1:8" ht="76.5" customHeight="1" thickBot="1" x14ac:dyDescent="0.4">
      <c r="B69" s="187">
        <v>29</v>
      </c>
      <c r="C69" s="233" t="s">
        <v>23</v>
      </c>
      <c r="D69" s="189" t="s">
        <v>141</v>
      </c>
      <c r="E69" s="181" t="s">
        <v>195</v>
      </c>
      <c r="F69" s="178">
        <v>3275</v>
      </c>
      <c r="G69" s="136"/>
      <c r="H69" s="89">
        <f t="shared" si="5"/>
        <v>0</v>
      </c>
    </row>
    <row r="70" spans="1:8" ht="18.75" thickBot="1" x14ac:dyDescent="0.4">
      <c r="B70" s="234"/>
      <c r="C70" s="133"/>
      <c r="D70" s="345" t="s">
        <v>77</v>
      </c>
      <c r="E70" s="346"/>
      <c r="F70" s="346"/>
      <c r="G70" s="346"/>
      <c r="H70" s="203">
        <f>SUM(H65:H69)</f>
        <v>0</v>
      </c>
    </row>
    <row r="71" spans="1:8" x14ac:dyDescent="0.35">
      <c r="B71" s="240"/>
      <c r="C71" s="241"/>
      <c r="D71" s="378" t="s">
        <v>142</v>
      </c>
      <c r="E71" s="379"/>
      <c r="F71" s="379"/>
      <c r="G71" s="379"/>
      <c r="H71" s="380"/>
    </row>
    <row r="72" spans="1:8" s="31" customFormat="1" ht="69" customHeight="1" x14ac:dyDescent="0.35">
      <c r="A72" s="208"/>
      <c r="B72" s="156"/>
      <c r="C72" s="288"/>
      <c r="D72" s="205" t="s">
        <v>143</v>
      </c>
      <c r="E72" s="206"/>
      <c r="F72" s="185"/>
      <c r="G72" s="207"/>
      <c r="H72" s="67"/>
    </row>
    <row r="73" spans="1:8" s="31" customFormat="1" ht="40.5" customHeight="1" x14ac:dyDescent="0.35">
      <c r="A73" s="208"/>
      <c r="B73" s="156">
        <v>30</v>
      </c>
      <c r="C73" s="154" t="s">
        <v>78</v>
      </c>
      <c r="D73" s="205" t="s">
        <v>202</v>
      </c>
      <c r="E73" s="64" t="s">
        <v>95</v>
      </c>
      <c r="F73" s="185">
        <v>6</v>
      </c>
      <c r="G73" s="66"/>
      <c r="H73" s="67">
        <f>F73*G73</f>
        <v>0</v>
      </c>
    </row>
    <row r="74" spans="1:8" s="31" customFormat="1" ht="50.25" customHeight="1" x14ac:dyDescent="0.35">
      <c r="A74" s="208"/>
      <c r="B74" s="156">
        <v>31</v>
      </c>
      <c r="C74" s="154" t="s">
        <v>144</v>
      </c>
      <c r="D74" s="205" t="s">
        <v>203</v>
      </c>
      <c r="E74" s="64" t="s">
        <v>95</v>
      </c>
      <c r="F74" s="185">
        <v>12</v>
      </c>
      <c r="G74" s="66"/>
      <c r="H74" s="67">
        <f t="shared" ref="H74:H83" si="6">F74*G74</f>
        <v>0</v>
      </c>
    </row>
    <row r="75" spans="1:8" s="31" customFormat="1" ht="51.75" customHeight="1" x14ac:dyDescent="0.35">
      <c r="A75" s="208"/>
      <c r="B75" s="156">
        <v>32</v>
      </c>
      <c r="C75" s="154" t="s">
        <v>254</v>
      </c>
      <c r="D75" s="205" t="s">
        <v>204</v>
      </c>
      <c r="E75" s="64" t="s">
        <v>95</v>
      </c>
      <c r="F75" s="185">
        <v>8</v>
      </c>
      <c r="G75" s="66"/>
      <c r="H75" s="67">
        <f t="shared" si="6"/>
        <v>0</v>
      </c>
    </row>
    <row r="76" spans="1:8" s="31" customFormat="1" ht="30" customHeight="1" x14ac:dyDescent="0.35">
      <c r="A76" s="208"/>
      <c r="B76" s="156">
        <v>33</v>
      </c>
      <c r="C76" s="154" t="s">
        <v>255</v>
      </c>
      <c r="D76" s="205" t="s">
        <v>205</v>
      </c>
      <c r="E76" s="64" t="s">
        <v>95</v>
      </c>
      <c r="F76" s="185">
        <v>4</v>
      </c>
      <c r="G76" s="66"/>
      <c r="H76" s="67">
        <f t="shared" si="6"/>
        <v>0</v>
      </c>
    </row>
    <row r="77" spans="1:8" s="31" customFormat="1" ht="38.25" customHeight="1" x14ac:dyDescent="0.35">
      <c r="A77" s="208"/>
      <c r="B77" s="156">
        <v>34</v>
      </c>
      <c r="C77" s="154" t="s">
        <v>256</v>
      </c>
      <c r="D77" s="205" t="s">
        <v>206</v>
      </c>
      <c r="E77" s="64" t="s">
        <v>95</v>
      </c>
      <c r="F77" s="185">
        <v>9</v>
      </c>
      <c r="G77" s="66"/>
      <c r="H77" s="67">
        <f t="shared" si="6"/>
        <v>0</v>
      </c>
    </row>
    <row r="78" spans="1:8" s="31" customFormat="1" ht="34.5" customHeight="1" x14ac:dyDescent="0.35">
      <c r="A78" s="208"/>
      <c r="B78" s="156">
        <v>35</v>
      </c>
      <c r="C78" s="154" t="s">
        <v>257</v>
      </c>
      <c r="D78" s="205" t="s">
        <v>207</v>
      </c>
      <c r="E78" s="64" t="s">
        <v>95</v>
      </c>
      <c r="F78" s="185">
        <v>4</v>
      </c>
      <c r="G78" s="66"/>
      <c r="H78" s="67">
        <f t="shared" si="6"/>
        <v>0</v>
      </c>
    </row>
    <row r="79" spans="1:8" s="31" customFormat="1" ht="33.75" customHeight="1" x14ac:dyDescent="0.35">
      <c r="A79" s="208"/>
      <c r="B79" s="156">
        <v>36</v>
      </c>
      <c r="C79" s="154" t="s">
        <v>258</v>
      </c>
      <c r="D79" s="205" t="s">
        <v>208</v>
      </c>
      <c r="E79" s="64" t="s">
        <v>95</v>
      </c>
      <c r="F79" s="185">
        <v>4</v>
      </c>
      <c r="G79" s="66"/>
      <c r="H79" s="67">
        <f t="shared" si="6"/>
        <v>0</v>
      </c>
    </row>
    <row r="80" spans="1:8" s="31" customFormat="1" ht="51.75" customHeight="1" x14ac:dyDescent="0.35">
      <c r="A80" s="208"/>
      <c r="B80" s="156">
        <v>37</v>
      </c>
      <c r="C80" s="154" t="s">
        <v>259</v>
      </c>
      <c r="D80" s="205" t="s">
        <v>209</v>
      </c>
      <c r="E80" s="64" t="s">
        <v>95</v>
      </c>
      <c r="F80" s="185">
        <v>1</v>
      </c>
      <c r="G80" s="66"/>
      <c r="H80" s="67">
        <f t="shared" si="6"/>
        <v>0</v>
      </c>
    </row>
    <row r="81" spans="1:10" s="31" customFormat="1" ht="30.75" customHeight="1" x14ac:dyDescent="0.35">
      <c r="A81" s="208"/>
      <c r="B81" s="156">
        <v>38</v>
      </c>
      <c r="C81" s="154" t="s">
        <v>260</v>
      </c>
      <c r="D81" s="205" t="s">
        <v>210</v>
      </c>
      <c r="E81" s="64" t="s">
        <v>95</v>
      </c>
      <c r="F81" s="185">
        <v>2</v>
      </c>
      <c r="G81" s="66"/>
      <c r="H81" s="67">
        <f t="shared" si="6"/>
        <v>0</v>
      </c>
    </row>
    <row r="82" spans="1:10" s="31" customFormat="1" ht="33.75" customHeight="1" x14ac:dyDescent="0.35">
      <c r="A82" s="208"/>
      <c r="B82" s="156">
        <v>39</v>
      </c>
      <c r="C82" s="154" t="s">
        <v>261</v>
      </c>
      <c r="D82" s="205" t="s">
        <v>211</v>
      </c>
      <c r="E82" s="64" t="s">
        <v>95</v>
      </c>
      <c r="F82" s="185">
        <v>4</v>
      </c>
      <c r="G82" s="66"/>
      <c r="H82" s="67">
        <f t="shared" si="6"/>
        <v>0</v>
      </c>
    </row>
    <row r="83" spans="1:10" s="31" customFormat="1" ht="32.25" customHeight="1" x14ac:dyDescent="0.35">
      <c r="A83" s="208"/>
      <c r="B83" s="156">
        <v>40</v>
      </c>
      <c r="C83" s="154" t="s">
        <v>262</v>
      </c>
      <c r="D83" s="205" t="s">
        <v>212</v>
      </c>
      <c r="E83" s="64" t="s">
        <v>95</v>
      </c>
      <c r="F83" s="185">
        <v>2</v>
      </c>
      <c r="G83" s="66"/>
      <c r="H83" s="67">
        <f t="shared" si="6"/>
        <v>0</v>
      </c>
    </row>
    <row r="84" spans="1:10" s="31" customFormat="1" ht="51.75" customHeight="1" thickBot="1" x14ac:dyDescent="0.4">
      <c r="A84" s="208"/>
      <c r="B84" s="242">
        <v>41</v>
      </c>
      <c r="C84" s="289" t="s">
        <v>263</v>
      </c>
      <c r="D84" s="243" t="s">
        <v>145</v>
      </c>
      <c r="E84" s="244" t="s">
        <v>95</v>
      </c>
      <c r="F84" s="245">
        <v>37</v>
      </c>
      <c r="G84" s="246"/>
      <c r="H84" s="247">
        <f>F84*G84</f>
        <v>0</v>
      </c>
    </row>
    <row r="85" spans="1:10" ht="18.75" thickBot="1" x14ac:dyDescent="0.4">
      <c r="A85" s="209"/>
      <c r="B85" s="234"/>
      <c r="C85" s="133"/>
      <c r="D85" s="385" t="s">
        <v>79</v>
      </c>
      <c r="E85" s="386"/>
      <c r="F85" s="386"/>
      <c r="G85" s="386"/>
      <c r="H85" s="69">
        <f>SUM(H72:H84)</f>
        <v>0</v>
      </c>
    </row>
    <row r="86" spans="1:10" s="93" customFormat="1" x14ac:dyDescent="0.35">
      <c r="A86" s="210"/>
      <c r="B86" s="211"/>
      <c r="C86" s="92"/>
      <c r="D86" s="381" t="s">
        <v>45</v>
      </c>
      <c r="E86" s="344"/>
      <c r="F86" s="344"/>
      <c r="G86" s="344"/>
      <c r="H86" s="190"/>
      <c r="I86" s="11"/>
      <c r="J86" s="11"/>
    </row>
    <row r="87" spans="1:10" s="93" customFormat="1" x14ac:dyDescent="0.35">
      <c r="A87" s="210"/>
      <c r="B87" s="212"/>
      <c r="C87" s="95"/>
      <c r="D87" s="277" t="s">
        <v>251</v>
      </c>
      <c r="E87" s="281"/>
      <c r="F87" s="213"/>
      <c r="G87" s="231"/>
      <c r="H87" s="191">
        <f>H31</f>
        <v>0</v>
      </c>
      <c r="I87" s="11"/>
      <c r="J87" s="11"/>
    </row>
    <row r="88" spans="1:10" s="93" customFormat="1" x14ac:dyDescent="0.35">
      <c r="A88" s="210"/>
      <c r="B88" s="214"/>
      <c r="C88" s="70"/>
      <c r="D88" s="277" t="s">
        <v>199</v>
      </c>
      <c r="E88" s="281"/>
      <c r="F88" s="213"/>
      <c r="G88" s="231"/>
      <c r="H88" s="192">
        <f>H40</f>
        <v>0</v>
      </c>
      <c r="I88" s="11"/>
      <c r="J88" s="11"/>
    </row>
    <row r="89" spans="1:10" s="93" customFormat="1" x14ac:dyDescent="0.35">
      <c r="A89" s="210"/>
      <c r="B89" s="215"/>
      <c r="C89" s="163"/>
      <c r="D89" s="277" t="s">
        <v>33</v>
      </c>
      <c r="E89" s="281"/>
      <c r="F89" s="213"/>
      <c r="G89" s="231"/>
      <c r="H89" s="192">
        <f>H47</f>
        <v>0</v>
      </c>
      <c r="I89" s="11"/>
      <c r="J89" s="11"/>
    </row>
    <row r="90" spans="1:10" s="93" customFormat="1" x14ac:dyDescent="0.35">
      <c r="A90" s="210"/>
      <c r="B90" s="215"/>
      <c r="C90" s="163"/>
      <c r="D90" s="277" t="s">
        <v>34</v>
      </c>
      <c r="E90" s="281"/>
      <c r="F90" s="213"/>
      <c r="G90" s="231"/>
      <c r="H90" s="192">
        <f>H54</f>
        <v>0</v>
      </c>
      <c r="I90" s="11"/>
      <c r="J90" s="11"/>
    </row>
    <row r="91" spans="1:10" s="93" customFormat="1" x14ac:dyDescent="0.35">
      <c r="A91" s="210"/>
      <c r="B91" s="216"/>
      <c r="C91" s="165"/>
      <c r="D91" s="297" t="s">
        <v>35</v>
      </c>
      <c r="E91" s="382"/>
      <c r="F91" s="382"/>
      <c r="G91" s="382"/>
      <c r="H91" s="192">
        <f>H63</f>
        <v>0</v>
      </c>
      <c r="I91" s="11"/>
      <c r="J91" s="11"/>
    </row>
    <row r="92" spans="1:10" s="93" customFormat="1" x14ac:dyDescent="0.35">
      <c r="A92" s="210"/>
      <c r="B92" s="216"/>
      <c r="C92" s="165"/>
      <c r="D92" s="383" t="s">
        <v>146</v>
      </c>
      <c r="E92" s="384"/>
      <c r="F92" s="384"/>
      <c r="G92" s="384"/>
      <c r="H92" s="192">
        <f>H70</f>
        <v>0</v>
      </c>
      <c r="I92" s="11"/>
      <c r="J92" s="11"/>
    </row>
    <row r="93" spans="1:10" ht="18.75" thickBot="1" x14ac:dyDescent="0.4">
      <c r="A93" s="209"/>
      <c r="B93" s="217"/>
      <c r="C93" s="218"/>
      <c r="D93" s="219" t="s">
        <v>147</v>
      </c>
      <c r="E93" s="220"/>
      <c r="F93" s="221"/>
      <c r="G93" s="232"/>
      <c r="H93" s="193">
        <f>H85</f>
        <v>0</v>
      </c>
    </row>
    <row r="94" spans="1:10" ht="18.75" thickBot="1" x14ac:dyDescent="0.4">
      <c r="A94" s="209"/>
      <c r="B94" s="222"/>
      <c r="C94" s="223"/>
      <c r="D94" s="326" t="s">
        <v>180</v>
      </c>
      <c r="E94" s="327"/>
      <c r="F94" s="327" t="s">
        <v>16</v>
      </c>
      <c r="G94" s="327"/>
      <c r="H94" s="6">
        <f>SUM(H87:H93)</f>
        <v>0</v>
      </c>
    </row>
    <row r="95" spans="1:10" s="107" customFormat="1" ht="15" customHeight="1" thickBot="1" x14ac:dyDescent="0.4">
      <c r="B95" s="224"/>
      <c r="C95" s="225"/>
      <c r="D95" s="282"/>
      <c r="E95" s="226"/>
      <c r="F95" s="227"/>
      <c r="G95" s="228"/>
      <c r="H95" s="229"/>
    </row>
    <row r="96" spans="1:10" s="93" customFormat="1" ht="18.75" thickBot="1" x14ac:dyDescent="0.4">
      <c r="B96" s="328" t="s">
        <v>46</v>
      </c>
      <c r="C96" s="329"/>
      <c r="D96" s="329"/>
      <c r="E96" s="329"/>
      <c r="F96" s="329"/>
      <c r="G96" s="329"/>
      <c r="H96" s="330"/>
      <c r="I96" s="11"/>
      <c r="J96" s="11"/>
    </row>
    <row r="97" spans="2:8" ht="18.75" thickBot="1" x14ac:dyDescent="0.4">
      <c r="B97" s="374">
        <v>1</v>
      </c>
      <c r="C97" s="375"/>
      <c r="D97" s="376" t="s">
        <v>148</v>
      </c>
      <c r="E97" s="377"/>
      <c r="F97" s="377" t="s">
        <v>16</v>
      </c>
      <c r="G97" s="377"/>
      <c r="H97" s="6">
        <f>H94</f>
        <v>0</v>
      </c>
    </row>
    <row r="98" spans="2:8" ht="18.75" thickBot="1" x14ac:dyDescent="0.4">
      <c r="B98" s="320"/>
      <c r="C98" s="321"/>
      <c r="D98" s="322" t="s">
        <v>181</v>
      </c>
      <c r="E98" s="323"/>
      <c r="F98" s="323"/>
      <c r="G98" s="323"/>
      <c r="H98" s="6">
        <f>H97</f>
        <v>0</v>
      </c>
    </row>
    <row r="99" spans="2:8" x14ac:dyDescent="0.35">
      <c r="D99" s="230"/>
    </row>
    <row r="101" spans="2:8" x14ac:dyDescent="0.35">
      <c r="D101" s="13" t="s">
        <v>167</v>
      </c>
      <c r="E101" s="16"/>
      <c r="F101" s="173"/>
      <c r="G101" s="174"/>
      <c r="H101" s="175"/>
    </row>
    <row r="102" spans="2:8" x14ac:dyDescent="0.35">
      <c r="D102" s="13" t="s">
        <v>168</v>
      </c>
      <c r="E102" s="16"/>
      <c r="F102" s="173"/>
      <c r="G102" s="174"/>
      <c r="H102" s="175"/>
    </row>
    <row r="103" spans="2:8" x14ac:dyDescent="0.35">
      <c r="D103" s="13" t="s">
        <v>169</v>
      </c>
      <c r="E103" s="16"/>
      <c r="F103" s="173"/>
      <c r="G103" s="174"/>
      <c r="H103" s="175"/>
    </row>
  </sheetData>
  <sheetProtection algorithmName="SHA-512" hashValue="2riZ9C8y61MPAOOPuRlbydPOFvKbwoM+WaO78AajOv8LbCoh5h8ggie4rDx3qQrV4JeyhruC2GvR7vfpy5ve9Q==" saltValue="Xm+x8L3p2c7/dmiUzY+hJg==" spinCount="100000" sheet="1" objects="1" scenarios="1"/>
  <mergeCells count="41">
    <mergeCell ref="B1:H1"/>
    <mergeCell ref="B2:H2"/>
    <mergeCell ref="D4:H4"/>
    <mergeCell ref="D5:H5"/>
    <mergeCell ref="D47:G47"/>
    <mergeCell ref="D6:H6"/>
    <mergeCell ref="D7:H7"/>
    <mergeCell ref="D8:H8"/>
    <mergeCell ref="D9:H9"/>
    <mergeCell ref="D10:H10"/>
    <mergeCell ref="D15:H15"/>
    <mergeCell ref="D16:H16"/>
    <mergeCell ref="D17:H17"/>
    <mergeCell ref="D11:H11"/>
    <mergeCell ref="D12:H12"/>
    <mergeCell ref="D13:H13"/>
    <mergeCell ref="D54:G54"/>
    <mergeCell ref="D63:G63"/>
    <mergeCell ref="B3:H3"/>
    <mergeCell ref="D32:H32"/>
    <mergeCell ref="D41:H41"/>
    <mergeCell ref="D40:G40"/>
    <mergeCell ref="D48:H48"/>
    <mergeCell ref="D55:H55"/>
    <mergeCell ref="D14:H14"/>
    <mergeCell ref="D18:H18"/>
    <mergeCell ref="D19:H19"/>
    <mergeCell ref="B31:G31"/>
    <mergeCell ref="D64:H64"/>
    <mergeCell ref="B97:C97"/>
    <mergeCell ref="D97:G97"/>
    <mergeCell ref="B98:C98"/>
    <mergeCell ref="D98:G98"/>
    <mergeCell ref="D71:H71"/>
    <mergeCell ref="D86:G86"/>
    <mergeCell ref="D91:G91"/>
    <mergeCell ref="D92:G92"/>
    <mergeCell ref="D94:G94"/>
    <mergeCell ref="B96:H96"/>
    <mergeCell ref="D70:G70"/>
    <mergeCell ref="D85:G85"/>
  </mergeCells>
  <pageMargins left="0.70866141732283472" right="0.70866141732283472" top="0.74803149606299213" bottom="0.74803149606299213" header="0.31496062992125984" footer="0.31496062992125984"/>
  <pageSetup paperSize="9" scale="6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I81"/>
  <sheetViews>
    <sheetView view="pageBreakPreview" zoomScaleNormal="100" zoomScaleSheetLayoutView="100" workbookViewId="0">
      <selection activeCell="D5" sqref="D5:H5"/>
    </sheetView>
  </sheetViews>
  <sheetFormatPr defaultColWidth="11.42578125" defaultRowHeight="18" x14ac:dyDescent="0.35"/>
  <cols>
    <col min="1" max="1" width="5.85546875" style="11" customWidth="1"/>
    <col min="2" max="2" width="5.28515625" style="171" customWidth="1"/>
    <col min="3" max="3" width="7" style="108" customWidth="1"/>
    <col min="4" max="4" width="51" style="109" customWidth="1"/>
    <col min="5" max="5" width="10.5703125" style="110" customWidth="1"/>
    <col min="6" max="6" width="14.7109375" style="169" customWidth="1"/>
    <col min="7" max="7" width="13.140625" style="172" customWidth="1"/>
    <col min="8" max="8" width="18.42578125" style="142" customWidth="1"/>
    <col min="9" max="16384" width="11.42578125" style="11"/>
  </cols>
  <sheetData>
    <row r="1" spans="2:8" ht="90" customHeight="1" thickBot="1" x14ac:dyDescent="0.4">
      <c r="B1" s="306" t="s">
        <v>268</v>
      </c>
      <c r="C1" s="307"/>
      <c r="D1" s="307"/>
      <c r="E1" s="307"/>
      <c r="F1" s="307"/>
      <c r="G1" s="307"/>
      <c r="H1" s="308"/>
    </row>
    <row r="2" spans="2:8" ht="35.1" customHeight="1" thickBot="1" x14ac:dyDescent="0.4">
      <c r="B2" s="309" t="s">
        <v>170</v>
      </c>
      <c r="C2" s="310"/>
      <c r="D2" s="310"/>
      <c r="E2" s="310"/>
      <c r="F2" s="310"/>
      <c r="G2" s="310"/>
      <c r="H2" s="311"/>
    </row>
    <row r="3" spans="2:8" ht="32.25" customHeight="1" x14ac:dyDescent="0.35">
      <c r="B3" s="393" t="s">
        <v>186</v>
      </c>
      <c r="C3" s="394"/>
      <c r="D3" s="394"/>
      <c r="E3" s="394"/>
      <c r="F3" s="394"/>
      <c r="G3" s="394"/>
      <c r="H3" s="395"/>
    </row>
    <row r="4" spans="2:8" ht="26.25" customHeight="1" x14ac:dyDescent="0.35">
      <c r="B4" s="22"/>
      <c r="C4" s="23"/>
      <c r="D4" s="312" t="s">
        <v>213</v>
      </c>
      <c r="E4" s="313"/>
      <c r="F4" s="313"/>
      <c r="G4" s="313"/>
      <c r="H4" s="314"/>
    </row>
    <row r="5" spans="2:8" ht="68.25" customHeight="1" x14ac:dyDescent="0.35">
      <c r="B5" s="24"/>
      <c r="C5" s="25" t="s">
        <v>214</v>
      </c>
      <c r="D5" s="315" t="s">
        <v>228</v>
      </c>
      <c r="E5" s="316"/>
      <c r="F5" s="316"/>
      <c r="G5" s="316"/>
      <c r="H5" s="317"/>
    </row>
    <row r="6" spans="2:8" ht="164.25" customHeight="1" x14ac:dyDescent="0.35">
      <c r="B6" s="24"/>
      <c r="C6" s="25" t="s">
        <v>215</v>
      </c>
      <c r="D6" s="315" t="s">
        <v>229</v>
      </c>
      <c r="E6" s="318"/>
      <c r="F6" s="318"/>
      <c r="G6" s="318"/>
      <c r="H6" s="319"/>
    </row>
    <row r="7" spans="2:8" ht="93.75" customHeight="1" x14ac:dyDescent="0.35">
      <c r="B7" s="26"/>
      <c r="C7" s="27" t="s">
        <v>216</v>
      </c>
      <c r="D7" s="299" t="s">
        <v>230</v>
      </c>
      <c r="E7" s="299"/>
      <c r="F7" s="299"/>
      <c r="G7" s="299"/>
      <c r="H7" s="300"/>
    </row>
    <row r="8" spans="2:8" s="31" customFormat="1" ht="78.75" customHeight="1" x14ac:dyDescent="0.35">
      <c r="B8" s="29"/>
      <c r="C8" s="30" t="s">
        <v>217</v>
      </c>
      <c r="D8" s="299" t="s">
        <v>269</v>
      </c>
      <c r="E8" s="299"/>
      <c r="F8" s="299"/>
      <c r="G8" s="299"/>
      <c r="H8" s="300"/>
    </row>
    <row r="9" spans="2:8" ht="168.75" customHeight="1" x14ac:dyDescent="0.35">
      <c r="B9" s="32"/>
      <c r="C9" s="27" t="s">
        <v>218</v>
      </c>
      <c r="D9" s="299" t="s">
        <v>270</v>
      </c>
      <c r="E9" s="299"/>
      <c r="F9" s="299"/>
      <c r="G9" s="299"/>
      <c r="H9" s="300"/>
    </row>
    <row r="10" spans="2:8" ht="116.25" customHeight="1" x14ac:dyDescent="0.35">
      <c r="B10" s="32"/>
      <c r="C10" s="27" t="s">
        <v>219</v>
      </c>
      <c r="D10" s="299" t="s">
        <v>271</v>
      </c>
      <c r="E10" s="299"/>
      <c r="F10" s="299"/>
      <c r="G10" s="299"/>
      <c r="H10" s="300"/>
    </row>
    <row r="11" spans="2:8" ht="55.5" customHeight="1" x14ac:dyDescent="0.35">
      <c r="B11" s="32"/>
      <c r="C11" s="27" t="s">
        <v>220</v>
      </c>
      <c r="D11" s="299" t="s">
        <v>231</v>
      </c>
      <c r="E11" s="299"/>
      <c r="F11" s="299"/>
      <c r="G11" s="299"/>
      <c r="H11" s="300"/>
    </row>
    <row r="12" spans="2:8" ht="75.75" customHeight="1" x14ac:dyDescent="0.35">
      <c r="B12" s="32"/>
      <c r="C12" s="27" t="s">
        <v>221</v>
      </c>
      <c r="D12" s="315" t="s">
        <v>275</v>
      </c>
      <c r="E12" s="318"/>
      <c r="F12" s="318"/>
      <c r="G12" s="318"/>
      <c r="H12" s="319"/>
    </row>
    <row r="13" spans="2:8" ht="90.75" customHeight="1" x14ac:dyDescent="0.35">
      <c r="B13" s="32"/>
      <c r="C13" s="33" t="s">
        <v>222</v>
      </c>
      <c r="D13" s="299" t="s">
        <v>273</v>
      </c>
      <c r="E13" s="299"/>
      <c r="F13" s="299"/>
      <c r="G13" s="299"/>
      <c r="H13" s="300"/>
    </row>
    <row r="14" spans="2:8" ht="45" customHeight="1" x14ac:dyDescent="0.35">
      <c r="B14" s="34"/>
      <c r="C14" s="27" t="s">
        <v>223</v>
      </c>
      <c r="D14" s="368" t="s">
        <v>249</v>
      </c>
      <c r="E14" s="369"/>
      <c r="F14" s="369"/>
      <c r="G14" s="369"/>
      <c r="H14" s="370"/>
    </row>
    <row r="15" spans="2:8" ht="201" customHeight="1" x14ac:dyDescent="0.35">
      <c r="B15" s="32"/>
      <c r="C15" s="27" t="s">
        <v>224</v>
      </c>
      <c r="D15" s="299" t="s">
        <v>233</v>
      </c>
      <c r="E15" s="299"/>
      <c r="F15" s="299"/>
      <c r="G15" s="299"/>
      <c r="H15" s="300"/>
    </row>
    <row r="16" spans="2:8" ht="162.75" customHeight="1" x14ac:dyDescent="0.35">
      <c r="B16" s="32"/>
      <c r="C16" s="27" t="s">
        <v>225</v>
      </c>
      <c r="D16" s="315" t="s">
        <v>234</v>
      </c>
      <c r="E16" s="318"/>
      <c r="F16" s="318"/>
      <c r="G16" s="318"/>
      <c r="H16" s="319"/>
    </row>
    <row r="17" spans="2:9" ht="103.5" customHeight="1" x14ac:dyDescent="0.35">
      <c r="B17" s="32"/>
      <c r="C17" s="27" t="s">
        <v>226</v>
      </c>
      <c r="D17" s="315" t="s">
        <v>235</v>
      </c>
      <c r="E17" s="318"/>
      <c r="F17" s="318"/>
      <c r="G17" s="318"/>
      <c r="H17" s="319"/>
    </row>
    <row r="18" spans="2:9" s="31" customFormat="1" ht="70.5" customHeight="1" x14ac:dyDescent="0.35">
      <c r="B18" s="35"/>
      <c r="C18" s="36" t="s">
        <v>236</v>
      </c>
      <c r="D18" s="315" t="s">
        <v>274</v>
      </c>
      <c r="E18" s="318"/>
      <c r="F18" s="318"/>
      <c r="G18" s="318"/>
      <c r="H18" s="319"/>
    </row>
    <row r="19" spans="2:9" ht="73.5" customHeight="1" thickBot="1" x14ac:dyDescent="0.4">
      <c r="B19" s="194"/>
      <c r="C19" s="38" t="s">
        <v>237</v>
      </c>
      <c r="D19" s="347" t="s">
        <v>238</v>
      </c>
      <c r="E19" s="347"/>
      <c r="F19" s="347"/>
      <c r="G19" s="347"/>
      <c r="H19" s="348"/>
    </row>
    <row r="20" spans="2:9" ht="22.5" customHeight="1" thickBot="1" x14ac:dyDescent="0.4">
      <c r="B20" s="248"/>
      <c r="C20" s="40"/>
      <c r="D20" s="41"/>
      <c r="E20" s="41"/>
      <c r="F20" s="41"/>
      <c r="G20" s="42"/>
      <c r="H20" s="43"/>
    </row>
    <row r="21" spans="2:9" ht="65.25" customHeight="1" x14ac:dyDescent="0.35">
      <c r="B21" s="249" t="s">
        <v>0</v>
      </c>
      <c r="C21" s="45" t="s">
        <v>1</v>
      </c>
      <c r="D21" s="195" t="s">
        <v>2</v>
      </c>
      <c r="E21" s="47" t="s">
        <v>172</v>
      </c>
      <c r="F21" s="250" t="s">
        <v>173</v>
      </c>
      <c r="G21" s="49" t="s">
        <v>3</v>
      </c>
      <c r="H21" s="50" t="s">
        <v>174</v>
      </c>
    </row>
    <row r="22" spans="2:9" ht="26.25" customHeight="1" x14ac:dyDescent="0.35">
      <c r="B22" s="22">
        <v>1</v>
      </c>
      <c r="C22" s="23">
        <v>2</v>
      </c>
      <c r="D22" s="51">
        <v>3</v>
      </c>
      <c r="E22" s="23">
        <v>4</v>
      </c>
      <c r="F22" s="52">
        <v>5</v>
      </c>
      <c r="G22" s="53">
        <v>6</v>
      </c>
      <c r="H22" s="54">
        <v>7</v>
      </c>
      <c r="I22" s="291"/>
    </row>
    <row r="23" spans="2:9" ht="21" customHeight="1" x14ac:dyDescent="0.35">
      <c r="B23" s="55"/>
      <c r="C23" s="56"/>
      <c r="D23" s="279" t="s">
        <v>239</v>
      </c>
      <c r="E23" s="57"/>
      <c r="F23" s="58"/>
      <c r="G23" s="59"/>
      <c r="H23" s="60"/>
    </row>
    <row r="24" spans="2:9" ht="29.25" customHeight="1" x14ac:dyDescent="0.35">
      <c r="B24" s="61"/>
      <c r="C24" s="62">
        <v>0.1</v>
      </c>
      <c r="D24" s="63" t="s">
        <v>240</v>
      </c>
      <c r="E24" s="64" t="s">
        <v>247</v>
      </c>
      <c r="F24" s="185">
        <v>1</v>
      </c>
      <c r="G24" s="66"/>
      <c r="H24" s="67">
        <f>F24*G24</f>
        <v>0</v>
      </c>
    </row>
    <row r="25" spans="2:9" ht="31.5" customHeight="1" x14ac:dyDescent="0.35">
      <c r="B25" s="61"/>
      <c r="C25" s="62">
        <v>0.2</v>
      </c>
      <c r="D25" s="63" t="s">
        <v>241</v>
      </c>
      <c r="E25" s="64" t="s">
        <v>247</v>
      </c>
      <c r="F25" s="185">
        <v>1</v>
      </c>
      <c r="G25" s="66"/>
      <c r="H25" s="67">
        <f t="shared" ref="H25:H30" si="0">F25*G25</f>
        <v>0</v>
      </c>
    </row>
    <row r="26" spans="2:9" ht="47.25" customHeight="1" x14ac:dyDescent="0.35">
      <c r="B26" s="61"/>
      <c r="C26" s="62">
        <v>0.3</v>
      </c>
      <c r="D26" s="63" t="s">
        <v>242</v>
      </c>
      <c r="E26" s="64" t="s">
        <v>247</v>
      </c>
      <c r="F26" s="185">
        <v>1</v>
      </c>
      <c r="G26" s="66"/>
      <c r="H26" s="67">
        <f t="shared" si="0"/>
        <v>0</v>
      </c>
    </row>
    <row r="27" spans="2:9" ht="29.25" customHeight="1" x14ac:dyDescent="0.35">
      <c r="B27" s="61"/>
      <c r="C27" s="62">
        <v>0.4</v>
      </c>
      <c r="D27" s="63" t="s">
        <v>243</v>
      </c>
      <c r="E27" s="64" t="s">
        <v>247</v>
      </c>
      <c r="F27" s="185">
        <v>1</v>
      </c>
      <c r="G27" s="66"/>
      <c r="H27" s="67">
        <f t="shared" si="0"/>
        <v>0</v>
      </c>
    </row>
    <row r="28" spans="2:9" ht="31.5" customHeight="1" x14ac:dyDescent="0.35">
      <c r="B28" s="61"/>
      <c r="C28" s="62">
        <v>0.5</v>
      </c>
      <c r="D28" s="63" t="s">
        <v>244</v>
      </c>
      <c r="E28" s="64" t="s">
        <v>247</v>
      </c>
      <c r="F28" s="185">
        <v>1</v>
      </c>
      <c r="G28" s="66"/>
      <c r="H28" s="67">
        <f t="shared" si="0"/>
        <v>0</v>
      </c>
    </row>
    <row r="29" spans="2:9" ht="52.5" customHeight="1" x14ac:dyDescent="0.35">
      <c r="B29" s="61"/>
      <c r="C29" s="62">
        <v>0.6</v>
      </c>
      <c r="D29" s="63" t="s">
        <v>245</v>
      </c>
      <c r="E29" s="64" t="s">
        <v>247</v>
      </c>
      <c r="F29" s="185">
        <v>1</v>
      </c>
      <c r="G29" s="66"/>
      <c r="H29" s="67">
        <f t="shared" si="0"/>
        <v>0</v>
      </c>
    </row>
    <row r="30" spans="2:9" ht="51.75" customHeight="1" x14ac:dyDescent="0.35">
      <c r="B30" s="61"/>
      <c r="C30" s="62">
        <v>0.7</v>
      </c>
      <c r="D30" s="63" t="s">
        <v>252</v>
      </c>
      <c r="E30" s="64" t="s">
        <v>247</v>
      </c>
      <c r="F30" s="185">
        <v>1</v>
      </c>
      <c r="G30" s="66"/>
      <c r="H30" s="67">
        <f t="shared" si="0"/>
        <v>0</v>
      </c>
    </row>
    <row r="31" spans="2:9" ht="51.75" customHeight="1" thickBot="1" x14ac:dyDescent="0.4">
      <c r="B31" s="118"/>
      <c r="C31" s="119">
        <v>0.8</v>
      </c>
      <c r="D31" s="120" t="s">
        <v>250</v>
      </c>
      <c r="E31" s="121" t="s">
        <v>247</v>
      </c>
      <c r="F31" s="185">
        <v>1</v>
      </c>
      <c r="G31" s="123"/>
      <c r="H31" s="124">
        <f t="shared" ref="H31" si="1">F31*G31</f>
        <v>0</v>
      </c>
    </row>
    <row r="32" spans="2:9" ht="18.75" thickBot="1" x14ac:dyDescent="0.4">
      <c r="B32" s="294" t="s">
        <v>246</v>
      </c>
      <c r="C32" s="295"/>
      <c r="D32" s="295"/>
      <c r="E32" s="295"/>
      <c r="F32" s="295"/>
      <c r="G32" s="296"/>
      <c r="H32" s="69">
        <f>SUM(H24:H31)</f>
        <v>0</v>
      </c>
    </row>
    <row r="33" spans="2:8" x14ac:dyDescent="0.35">
      <c r="B33" s="130"/>
      <c r="C33" s="95"/>
      <c r="D33" s="337" t="s">
        <v>4</v>
      </c>
      <c r="E33" s="338"/>
      <c r="F33" s="338"/>
      <c r="G33" s="338"/>
      <c r="H33" s="339"/>
    </row>
    <row r="34" spans="2:8" ht="29.25" customHeight="1" x14ac:dyDescent="0.35">
      <c r="B34" s="71">
        <v>1</v>
      </c>
      <c r="C34" s="72" t="s">
        <v>5</v>
      </c>
      <c r="D34" s="278" t="s">
        <v>149</v>
      </c>
      <c r="E34" s="1" t="s">
        <v>195</v>
      </c>
      <c r="F34" s="178">
        <v>2901.8</v>
      </c>
      <c r="G34" s="85"/>
      <c r="H34" s="76">
        <f>F34*G34</f>
        <v>0</v>
      </c>
    </row>
    <row r="35" spans="2:8" ht="30.75" customHeight="1" x14ac:dyDescent="0.35">
      <c r="B35" s="71">
        <v>2</v>
      </c>
      <c r="C35" s="72" t="s">
        <v>6</v>
      </c>
      <c r="D35" s="278" t="s">
        <v>121</v>
      </c>
      <c r="E35" s="3" t="s">
        <v>95</v>
      </c>
      <c r="F35" s="178">
        <v>3</v>
      </c>
      <c r="G35" s="85"/>
      <c r="H35" s="76">
        <f t="shared" ref="H35:H37" si="2">F35*G35</f>
        <v>0</v>
      </c>
    </row>
    <row r="36" spans="2:8" ht="89.25" customHeight="1" x14ac:dyDescent="0.35">
      <c r="B36" s="71">
        <v>3</v>
      </c>
      <c r="C36" s="72" t="s">
        <v>26</v>
      </c>
      <c r="D36" s="278" t="s">
        <v>150</v>
      </c>
      <c r="E36" s="1" t="s">
        <v>195</v>
      </c>
      <c r="F36" s="178">
        <v>28</v>
      </c>
      <c r="G36" s="85"/>
      <c r="H36" s="76">
        <f t="shared" si="2"/>
        <v>0</v>
      </c>
    </row>
    <row r="37" spans="2:8" ht="54" customHeight="1" thickBot="1" x14ac:dyDescent="0.4">
      <c r="B37" s="126">
        <v>4</v>
      </c>
      <c r="C37" s="127" t="s">
        <v>27</v>
      </c>
      <c r="D37" s="189" t="s">
        <v>151</v>
      </c>
      <c r="E37" s="266" t="s">
        <v>195</v>
      </c>
      <c r="F37" s="178">
        <v>28</v>
      </c>
      <c r="G37" s="136"/>
      <c r="H37" s="89">
        <f t="shared" si="2"/>
        <v>0</v>
      </c>
    </row>
    <row r="38" spans="2:8" ht="18.75" thickBot="1" x14ac:dyDescent="0.4">
      <c r="B38" s="132"/>
      <c r="C38" s="133"/>
      <c r="D38" s="304" t="s">
        <v>60</v>
      </c>
      <c r="E38" s="305"/>
      <c r="F38" s="305"/>
      <c r="G38" s="305"/>
      <c r="H38" s="69">
        <f>SUM(H34:H37)</f>
        <v>0</v>
      </c>
    </row>
    <row r="39" spans="2:8" x14ac:dyDescent="0.35">
      <c r="B39" s="130"/>
      <c r="C39" s="95"/>
      <c r="D39" s="337" t="s">
        <v>25</v>
      </c>
      <c r="E39" s="396"/>
      <c r="F39" s="338"/>
      <c r="G39" s="338"/>
      <c r="H39" s="339"/>
    </row>
    <row r="40" spans="2:8" ht="48" customHeight="1" x14ac:dyDescent="0.35">
      <c r="B40" s="71">
        <v>5</v>
      </c>
      <c r="C40" s="82" t="s">
        <v>7</v>
      </c>
      <c r="D40" s="63" t="s">
        <v>152</v>
      </c>
      <c r="E40" s="2" t="s">
        <v>119</v>
      </c>
      <c r="F40" s="178">
        <v>4750.3</v>
      </c>
      <c r="G40" s="197"/>
      <c r="H40" s="151">
        <f>F40*G40</f>
        <v>0</v>
      </c>
    </row>
    <row r="41" spans="2:8" ht="48.75" customHeight="1" x14ac:dyDescent="0.35">
      <c r="B41" s="71">
        <v>6</v>
      </c>
      <c r="C41" s="82" t="s">
        <v>8</v>
      </c>
      <c r="D41" s="63" t="s">
        <v>201</v>
      </c>
      <c r="E41" s="2" t="s">
        <v>119</v>
      </c>
      <c r="F41" s="178">
        <v>2210.5</v>
      </c>
      <c r="G41" s="197"/>
      <c r="H41" s="151">
        <f t="shared" ref="H41:H46" si="3">F41*G41</f>
        <v>0</v>
      </c>
    </row>
    <row r="42" spans="2:8" ht="46.5" customHeight="1" x14ac:dyDescent="0.35">
      <c r="B42" s="71">
        <v>7</v>
      </c>
      <c r="C42" s="82" t="s">
        <v>9</v>
      </c>
      <c r="D42" s="63" t="s">
        <v>200</v>
      </c>
      <c r="E42" s="2" t="s">
        <v>119</v>
      </c>
      <c r="F42" s="178">
        <v>3657.3</v>
      </c>
      <c r="G42" s="197"/>
      <c r="H42" s="151">
        <f t="shared" si="3"/>
        <v>0</v>
      </c>
    </row>
    <row r="43" spans="2:8" ht="32.25" customHeight="1" x14ac:dyDescent="0.35">
      <c r="B43" s="71">
        <v>8</v>
      </c>
      <c r="C43" s="82" t="s">
        <v>29</v>
      </c>
      <c r="D43" s="278" t="s">
        <v>153</v>
      </c>
      <c r="E43" s="2" t="s">
        <v>126</v>
      </c>
      <c r="F43" s="178">
        <v>7128.5</v>
      </c>
      <c r="G43" s="85"/>
      <c r="H43" s="151">
        <f t="shared" si="3"/>
        <v>0</v>
      </c>
    </row>
    <row r="44" spans="2:8" ht="31.5" customHeight="1" x14ac:dyDescent="0.35">
      <c r="B44" s="71">
        <v>9</v>
      </c>
      <c r="C44" s="82" t="s">
        <v>30</v>
      </c>
      <c r="D44" s="278" t="s">
        <v>154</v>
      </c>
      <c r="E44" s="5" t="s">
        <v>119</v>
      </c>
      <c r="F44" s="178">
        <v>2210.5</v>
      </c>
      <c r="G44" s="85"/>
      <c r="H44" s="151">
        <f t="shared" si="3"/>
        <v>0</v>
      </c>
    </row>
    <row r="45" spans="2:8" ht="32.25" customHeight="1" x14ac:dyDescent="0.35">
      <c r="B45" s="71">
        <v>10</v>
      </c>
      <c r="C45" s="82" t="s">
        <v>31</v>
      </c>
      <c r="D45" s="278" t="s">
        <v>155</v>
      </c>
      <c r="E45" s="2" t="s">
        <v>126</v>
      </c>
      <c r="F45" s="178">
        <v>18677.8</v>
      </c>
      <c r="G45" s="85"/>
      <c r="H45" s="151">
        <f t="shared" si="3"/>
        <v>0</v>
      </c>
    </row>
    <row r="46" spans="2:8" ht="33" customHeight="1" thickBot="1" x14ac:dyDescent="0.4">
      <c r="B46" s="126">
        <v>11</v>
      </c>
      <c r="C46" s="235" t="s">
        <v>32</v>
      </c>
      <c r="D46" s="189" t="s">
        <v>156</v>
      </c>
      <c r="E46" s="5" t="s">
        <v>126</v>
      </c>
      <c r="F46" s="178">
        <v>6251.7</v>
      </c>
      <c r="G46" s="136"/>
      <c r="H46" s="182">
        <f t="shared" si="3"/>
        <v>0</v>
      </c>
    </row>
    <row r="47" spans="2:8" ht="18.75" thickBot="1" x14ac:dyDescent="0.4">
      <c r="B47" s="132"/>
      <c r="C47" s="133"/>
      <c r="D47" s="304" t="s">
        <v>61</v>
      </c>
      <c r="E47" s="305"/>
      <c r="F47" s="305"/>
      <c r="G47" s="305"/>
      <c r="H47" s="69">
        <f>SUM(H40:H46)</f>
        <v>0</v>
      </c>
    </row>
    <row r="48" spans="2:8" x14ac:dyDescent="0.35">
      <c r="B48" s="130"/>
      <c r="C48" s="131"/>
      <c r="D48" s="387" t="s">
        <v>17</v>
      </c>
      <c r="E48" s="388"/>
      <c r="F48" s="388"/>
      <c r="G48" s="388"/>
      <c r="H48" s="389"/>
    </row>
    <row r="49" spans="2:8" ht="48" customHeight="1" x14ac:dyDescent="0.35">
      <c r="B49" s="71">
        <v>12</v>
      </c>
      <c r="C49" s="82" t="s">
        <v>10</v>
      </c>
      <c r="D49" s="251" t="s">
        <v>157</v>
      </c>
      <c r="E49" s="4" t="s">
        <v>119</v>
      </c>
      <c r="F49" s="178">
        <v>227</v>
      </c>
      <c r="G49" s="252"/>
      <c r="H49" s="253">
        <f>F49*G49</f>
        <v>0</v>
      </c>
    </row>
    <row r="50" spans="2:8" ht="49.5" customHeight="1" x14ac:dyDescent="0.35">
      <c r="B50" s="71">
        <v>13</v>
      </c>
      <c r="C50" s="82" t="s">
        <v>11</v>
      </c>
      <c r="D50" s="198" t="s">
        <v>158</v>
      </c>
      <c r="E50" s="1" t="s">
        <v>195</v>
      </c>
      <c r="F50" s="178">
        <v>673.2</v>
      </c>
      <c r="G50" s="85"/>
      <c r="H50" s="253">
        <f t="shared" ref="H50:H51" si="4">F50*G50</f>
        <v>0</v>
      </c>
    </row>
    <row r="51" spans="2:8" ht="48" customHeight="1" thickBot="1" x14ac:dyDescent="0.4">
      <c r="B51" s="126">
        <v>14</v>
      </c>
      <c r="C51" s="235" t="s">
        <v>12</v>
      </c>
      <c r="D51" s="269" t="s">
        <v>159</v>
      </c>
      <c r="E51" s="266" t="s">
        <v>195</v>
      </c>
      <c r="F51" s="178">
        <v>9.1999999999999993</v>
      </c>
      <c r="G51" s="136"/>
      <c r="H51" s="270">
        <f t="shared" si="4"/>
        <v>0</v>
      </c>
    </row>
    <row r="52" spans="2:8" ht="18.75" thickBot="1" x14ac:dyDescent="0.4">
      <c r="B52" s="132"/>
      <c r="C52" s="133"/>
      <c r="D52" s="304" t="s">
        <v>175</v>
      </c>
      <c r="E52" s="305"/>
      <c r="F52" s="305"/>
      <c r="G52" s="305"/>
      <c r="H52" s="69">
        <f>SUM(H49:H51)</f>
        <v>0</v>
      </c>
    </row>
    <row r="53" spans="2:8" x14ac:dyDescent="0.35">
      <c r="B53" s="130"/>
      <c r="C53" s="131"/>
      <c r="D53" s="340" t="s">
        <v>164</v>
      </c>
      <c r="E53" s="399"/>
      <c r="F53" s="341"/>
      <c r="G53" s="341"/>
      <c r="H53" s="342"/>
    </row>
    <row r="54" spans="2:8" ht="48.75" customHeight="1" x14ac:dyDescent="0.35">
      <c r="B54" s="71">
        <v>15</v>
      </c>
      <c r="C54" s="152" t="s">
        <v>62</v>
      </c>
      <c r="D54" s="201" t="s">
        <v>160</v>
      </c>
      <c r="E54" s="2" t="s">
        <v>119</v>
      </c>
      <c r="F54" s="178">
        <v>5481.1</v>
      </c>
      <c r="G54" s="85"/>
      <c r="H54" s="76">
        <f>F54*G54</f>
        <v>0</v>
      </c>
    </row>
    <row r="55" spans="2:8" ht="29.25" customHeight="1" x14ac:dyDescent="0.35">
      <c r="B55" s="71">
        <v>16</v>
      </c>
      <c r="C55" s="152" t="s">
        <v>63</v>
      </c>
      <c r="D55" s="198" t="s">
        <v>161</v>
      </c>
      <c r="E55" s="2" t="s">
        <v>126</v>
      </c>
      <c r="F55" s="178">
        <v>11650</v>
      </c>
      <c r="G55" s="85"/>
      <c r="H55" s="76">
        <f>F55*G55</f>
        <v>0</v>
      </c>
    </row>
    <row r="56" spans="2:8" ht="51" customHeight="1" x14ac:dyDescent="0.35">
      <c r="B56" s="71">
        <v>17</v>
      </c>
      <c r="C56" s="152" t="s">
        <v>65</v>
      </c>
      <c r="D56" s="200" t="s">
        <v>162</v>
      </c>
      <c r="E56" s="2" t="s">
        <v>126</v>
      </c>
      <c r="F56" s="178">
        <v>3200</v>
      </c>
      <c r="G56" s="85"/>
      <c r="H56" s="76">
        <f>F56*G56</f>
        <v>0</v>
      </c>
    </row>
    <row r="57" spans="2:8" ht="70.5" customHeight="1" thickBot="1" x14ac:dyDescent="0.4">
      <c r="B57" s="126">
        <v>18</v>
      </c>
      <c r="C57" s="186" t="s">
        <v>67</v>
      </c>
      <c r="D57" s="186" t="s">
        <v>163</v>
      </c>
      <c r="E57" s="266" t="s">
        <v>195</v>
      </c>
      <c r="F57" s="178">
        <v>1167.2</v>
      </c>
      <c r="G57" s="136"/>
      <c r="H57" s="89">
        <f>F57*G57</f>
        <v>0</v>
      </c>
    </row>
    <row r="58" spans="2:8" ht="18.75" thickBot="1" x14ac:dyDescent="0.4">
      <c r="B58" s="132"/>
      <c r="C58" s="268"/>
      <c r="D58" s="304" t="s">
        <v>76</v>
      </c>
      <c r="E58" s="305"/>
      <c r="F58" s="305"/>
      <c r="G58" s="305"/>
      <c r="H58" s="69">
        <f>SUM(H54:H57)</f>
        <v>0</v>
      </c>
    </row>
    <row r="59" spans="2:8" x14ac:dyDescent="0.35">
      <c r="B59" s="130"/>
      <c r="C59" s="160"/>
      <c r="D59" s="397" t="s">
        <v>18</v>
      </c>
      <c r="E59" s="397"/>
      <c r="F59" s="397"/>
      <c r="G59" s="397"/>
      <c r="H59" s="398"/>
    </row>
    <row r="60" spans="2:8" ht="28.5" customHeight="1" x14ac:dyDescent="0.35">
      <c r="B60" s="130">
        <v>19</v>
      </c>
      <c r="C60" s="254" t="s">
        <v>19</v>
      </c>
      <c r="D60" s="147" t="s">
        <v>189</v>
      </c>
      <c r="E60" s="2" t="s">
        <v>95</v>
      </c>
      <c r="F60" s="267">
        <v>465</v>
      </c>
      <c r="G60" s="85"/>
      <c r="H60" s="151">
        <f>F60*G60</f>
        <v>0</v>
      </c>
    </row>
    <row r="61" spans="2:8" ht="49.5" customHeight="1" x14ac:dyDescent="0.35">
      <c r="B61" s="130">
        <v>20</v>
      </c>
      <c r="C61" s="254" t="s">
        <v>20</v>
      </c>
      <c r="D61" s="147" t="s">
        <v>190</v>
      </c>
      <c r="E61" s="2" t="s">
        <v>95</v>
      </c>
      <c r="F61" s="267">
        <v>14</v>
      </c>
      <c r="G61" s="85"/>
      <c r="H61" s="151">
        <f>F61*G61</f>
        <v>0</v>
      </c>
    </row>
    <row r="62" spans="2:8" ht="52.5" customHeight="1" x14ac:dyDescent="0.35">
      <c r="B62" s="130"/>
      <c r="C62" s="150" t="s">
        <v>21</v>
      </c>
      <c r="D62" s="147" t="s">
        <v>191</v>
      </c>
      <c r="E62" s="2"/>
      <c r="F62" s="267"/>
      <c r="G62" s="85"/>
      <c r="H62" s="255"/>
    </row>
    <row r="63" spans="2:8" ht="32.25" customHeight="1" x14ac:dyDescent="0.35">
      <c r="B63" s="130">
        <v>21</v>
      </c>
      <c r="C63" s="256"/>
      <c r="D63" s="147" t="s">
        <v>192</v>
      </c>
      <c r="E63" s="2" t="s">
        <v>95</v>
      </c>
      <c r="F63" s="267">
        <v>4</v>
      </c>
      <c r="G63" s="85"/>
      <c r="H63" s="151">
        <f>F63*G63</f>
        <v>0</v>
      </c>
    </row>
    <row r="64" spans="2:8" ht="31.5" customHeight="1" thickBot="1" x14ac:dyDescent="0.4">
      <c r="B64" s="264">
        <v>22</v>
      </c>
      <c r="C64" s="265"/>
      <c r="D64" s="176" t="s">
        <v>193</v>
      </c>
      <c r="E64" s="266" t="s">
        <v>95</v>
      </c>
      <c r="F64" s="267">
        <v>1</v>
      </c>
      <c r="G64" s="136"/>
      <c r="H64" s="182">
        <f>F64*G64</f>
        <v>0</v>
      </c>
    </row>
    <row r="65" spans="2:8" ht="18.75" thickBot="1" x14ac:dyDescent="0.4">
      <c r="B65" s="132"/>
      <c r="C65" s="268"/>
      <c r="D65" s="304" t="s">
        <v>77</v>
      </c>
      <c r="E65" s="305"/>
      <c r="F65" s="305"/>
      <c r="G65" s="305"/>
      <c r="H65" s="69">
        <f>SUM(H60:H64)</f>
        <v>0</v>
      </c>
    </row>
    <row r="66" spans="2:8" x14ac:dyDescent="0.35">
      <c r="B66" s="157"/>
      <c r="C66" s="92"/>
      <c r="D66" s="343" t="s">
        <v>48</v>
      </c>
      <c r="E66" s="344"/>
      <c r="F66" s="344"/>
      <c r="G66" s="344"/>
      <c r="H66" s="190"/>
    </row>
    <row r="67" spans="2:8" x14ac:dyDescent="0.35">
      <c r="B67" s="159"/>
      <c r="C67" s="95"/>
      <c r="D67" s="277" t="s">
        <v>248</v>
      </c>
      <c r="E67" s="281"/>
      <c r="F67" s="213"/>
      <c r="G67" s="231"/>
      <c r="H67" s="191">
        <f>H32</f>
        <v>0</v>
      </c>
    </row>
    <row r="68" spans="2:8" x14ac:dyDescent="0.35">
      <c r="B68" s="161"/>
      <c r="C68" s="70"/>
      <c r="D68" s="277" t="s">
        <v>15</v>
      </c>
      <c r="E68" s="281"/>
      <c r="F68" s="213"/>
      <c r="G68" s="231"/>
      <c r="H68" s="192">
        <f>H38</f>
        <v>0</v>
      </c>
    </row>
    <row r="69" spans="2:8" x14ac:dyDescent="0.35">
      <c r="B69" s="257"/>
      <c r="C69" s="163"/>
      <c r="D69" s="277" t="s">
        <v>33</v>
      </c>
      <c r="E69" s="281"/>
      <c r="F69" s="213"/>
      <c r="G69" s="231"/>
      <c r="H69" s="192">
        <f>H47</f>
        <v>0</v>
      </c>
    </row>
    <row r="70" spans="2:8" x14ac:dyDescent="0.35">
      <c r="B70" s="257"/>
      <c r="C70" s="163"/>
      <c r="D70" s="277" t="s">
        <v>34</v>
      </c>
      <c r="E70" s="281"/>
      <c r="F70" s="213"/>
      <c r="G70" s="231"/>
      <c r="H70" s="192">
        <f>H52</f>
        <v>0</v>
      </c>
    </row>
    <row r="71" spans="2:8" x14ac:dyDescent="0.35">
      <c r="B71" s="258"/>
      <c r="C71" s="165"/>
      <c r="D71" s="297" t="s">
        <v>35</v>
      </c>
      <c r="E71" s="382"/>
      <c r="F71" s="382"/>
      <c r="G71" s="382"/>
      <c r="H71" s="192">
        <f>H58</f>
        <v>0</v>
      </c>
    </row>
    <row r="72" spans="2:8" ht="18.75" thickBot="1" x14ac:dyDescent="0.4">
      <c r="B72" s="259"/>
      <c r="C72" s="260"/>
      <c r="D72" s="219" t="s">
        <v>194</v>
      </c>
      <c r="E72" s="280"/>
      <c r="F72" s="261"/>
      <c r="G72" s="262"/>
      <c r="H72" s="263">
        <f>H65</f>
        <v>0</v>
      </c>
    </row>
    <row r="73" spans="2:8" ht="18.75" thickBot="1" x14ac:dyDescent="0.4">
      <c r="B73" s="132"/>
      <c r="C73" s="100"/>
      <c r="D73" s="326" t="s">
        <v>187</v>
      </c>
      <c r="E73" s="327"/>
      <c r="F73" s="327" t="s">
        <v>16</v>
      </c>
      <c r="G73" s="392"/>
      <c r="H73" s="6">
        <f>SUM(H67:H72)</f>
        <v>0</v>
      </c>
    </row>
    <row r="74" spans="2:8" ht="18.75" thickBot="1" x14ac:dyDescent="0.4">
      <c r="B74" s="168"/>
      <c r="C74" s="101"/>
      <c r="D74" s="102"/>
      <c r="E74" s="103"/>
      <c r="G74" s="170"/>
      <c r="H74" s="7"/>
    </row>
    <row r="75" spans="2:8" ht="18.75" thickBot="1" x14ac:dyDescent="0.4">
      <c r="B75" s="328" t="s">
        <v>49</v>
      </c>
      <c r="C75" s="329"/>
      <c r="D75" s="329"/>
      <c r="E75" s="329"/>
      <c r="F75" s="329"/>
      <c r="G75" s="329"/>
      <c r="H75" s="330"/>
    </row>
    <row r="76" spans="2:8" ht="18.75" thickBot="1" x14ac:dyDescent="0.4">
      <c r="B76" s="350">
        <v>1</v>
      </c>
      <c r="C76" s="351"/>
      <c r="D76" s="376" t="s">
        <v>50</v>
      </c>
      <c r="E76" s="377"/>
      <c r="F76" s="377" t="s">
        <v>16</v>
      </c>
      <c r="G76" s="377"/>
      <c r="H76" s="6">
        <f>H73</f>
        <v>0</v>
      </c>
    </row>
    <row r="77" spans="2:8" ht="18.75" thickBot="1" x14ac:dyDescent="0.4">
      <c r="B77" s="350"/>
      <c r="C77" s="352"/>
      <c r="D77" s="322" t="s">
        <v>188</v>
      </c>
      <c r="E77" s="323"/>
      <c r="F77" s="323"/>
      <c r="G77" s="323"/>
      <c r="H77" s="6">
        <f>H76</f>
        <v>0</v>
      </c>
    </row>
    <row r="78" spans="2:8" x14ac:dyDescent="0.35">
      <c r="D78" s="230"/>
    </row>
    <row r="79" spans="2:8" x14ac:dyDescent="0.35">
      <c r="D79" s="13" t="s">
        <v>167</v>
      </c>
      <c r="E79" s="16"/>
      <c r="F79" s="173"/>
      <c r="G79" s="174"/>
      <c r="H79" s="175"/>
    </row>
    <row r="80" spans="2:8" x14ac:dyDescent="0.35">
      <c r="D80" s="13" t="s">
        <v>168</v>
      </c>
      <c r="E80" s="16"/>
      <c r="F80" s="173"/>
      <c r="G80" s="174"/>
      <c r="H80" s="175"/>
    </row>
    <row r="81" spans="4:8" x14ac:dyDescent="0.35">
      <c r="D81" s="13" t="s">
        <v>169</v>
      </c>
      <c r="E81" s="16"/>
      <c r="F81" s="173"/>
      <c r="G81" s="174"/>
      <c r="H81" s="175"/>
    </row>
  </sheetData>
  <sheetProtection algorithmName="SHA-512" hashValue="IYDDgv/lUEeWeZ2zUoHrdjGN3eUBVrYE18Aa2QsDjRlMJPZnPS0Xel/Q2FlHbAm2XR7YfLH8BMfnkFMF5aZg2Q==" saltValue="LHdwppB/E/IdMgvmEHIcWA==" spinCount="100000" sheet="1" objects="1" scenarios="1"/>
  <mergeCells count="38">
    <mergeCell ref="D15:H15"/>
    <mergeCell ref="D16:H16"/>
    <mergeCell ref="D17:H17"/>
    <mergeCell ref="D11:H11"/>
    <mergeCell ref="D12:H12"/>
    <mergeCell ref="D13:H13"/>
    <mergeCell ref="D14:H14"/>
    <mergeCell ref="D6:H6"/>
    <mergeCell ref="D7:H7"/>
    <mergeCell ref="D8:H8"/>
    <mergeCell ref="D9:H9"/>
    <mergeCell ref="D10:H10"/>
    <mergeCell ref="B1:H1"/>
    <mergeCell ref="B2:H2"/>
    <mergeCell ref="D4:H4"/>
    <mergeCell ref="D5:H5"/>
    <mergeCell ref="D66:G66"/>
    <mergeCell ref="B3:H3"/>
    <mergeCell ref="D33:H33"/>
    <mergeCell ref="D39:H39"/>
    <mergeCell ref="D65:G65"/>
    <mergeCell ref="D59:H59"/>
    <mergeCell ref="D38:G38"/>
    <mergeCell ref="D47:G47"/>
    <mergeCell ref="D52:G52"/>
    <mergeCell ref="D58:G58"/>
    <mergeCell ref="D48:H48"/>
    <mergeCell ref="D53:H53"/>
    <mergeCell ref="D18:H18"/>
    <mergeCell ref="D19:H19"/>
    <mergeCell ref="B32:G32"/>
    <mergeCell ref="B77:C77"/>
    <mergeCell ref="D77:G77"/>
    <mergeCell ref="D71:G71"/>
    <mergeCell ref="D73:G73"/>
    <mergeCell ref="B75:H75"/>
    <mergeCell ref="B76:C76"/>
    <mergeCell ref="D76:G76"/>
  </mergeCells>
  <pageMargins left="0.70866141732283472" right="0.70866141732283472" top="0.74803149606299213" bottom="0.74803149606299213" header="0.31496062992125984" footer="0.31496062992125984"/>
  <pageSetup paperSize="9" scale="6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5"/>
  <sheetViews>
    <sheetView view="pageBreakPreview" zoomScaleNormal="100" zoomScaleSheetLayoutView="100" workbookViewId="0">
      <selection activeCell="H5" sqref="H5"/>
    </sheetView>
  </sheetViews>
  <sheetFormatPr defaultColWidth="9.140625" defaultRowHeight="18" x14ac:dyDescent="0.35"/>
  <cols>
    <col min="1" max="1" width="6.42578125" style="9" customWidth="1"/>
    <col min="2" max="7" width="9.140625" style="9"/>
    <col min="8" max="8" width="23.7109375" style="10" customWidth="1"/>
    <col min="9" max="16384" width="9.140625" style="9"/>
  </cols>
  <sheetData>
    <row r="1" spans="2:8" ht="18.75" thickBot="1" x14ac:dyDescent="0.4"/>
    <row r="2" spans="2:8" s="11" customFormat="1" ht="107.25" customHeight="1" thickBot="1" x14ac:dyDescent="0.4">
      <c r="B2" s="403" t="s">
        <v>267</v>
      </c>
      <c r="C2" s="404"/>
      <c r="D2" s="404"/>
      <c r="E2" s="404"/>
      <c r="F2" s="404"/>
      <c r="G2" s="404"/>
      <c r="H2" s="405"/>
    </row>
    <row r="3" spans="2:8" s="20" customFormat="1" ht="35.25" customHeight="1" thickBot="1" x14ac:dyDescent="0.3">
      <c r="B3" s="408" t="s">
        <v>182</v>
      </c>
      <c r="C3" s="409"/>
      <c r="D3" s="409"/>
      <c r="E3" s="409"/>
      <c r="F3" s="409"/>
      <c r="G3" s="409"/>
      <c r="H3" s="410"/>
    </row>
    <row r="4" spans="2:8" ht="18.75" thickBot="1" x14ac:dyDescent="0.4">
      <c r="B4" s="402" t="s">
        <v>40</v>
      </c>
      <c r="C4" s="323"/>
      <c r="D4" s="323"/>
      <c r="E4" s="323"/>
      <c r="F4" s="323"/>
      <c r="G4" s="323"/>
      <c r="H4" s="12">
        <f>'Општина Кочани  '!H58</f>
        <v>0</v>
      </c>
    </row>
    <row r="5" spans="2:8" ht="18.75" thickBot="1" x14ac:dyDescent="0.4">
      <c r="B5" s="402" t="s">
        <v>44</v>
      </c>
      <c r="C5" s="323"/>
      <c r="D5" s="323"/>
      <c r="E5" s="323"/>
      <c r="F5" s="323"/>
      <c r="G5" s="323"/>
      <c r="H5" s="271">
        <f>'Општина Кратово '!H85</f>
        <v>0</v>
      </c>
    </row>
    <row r="6" spans="2:8" ht="18.75" thickBot="1" x14ac:dyDescent="0.4">
      <c r="B6" s="402" t="s">
        <v>47</v>
      </c>
      <c r="C6" s="323"/>
      <c r="D6" s="323"/>
      <c r="E6" s="323"/>
      <c r="F6" s="323"/>
      <c r="G6" s="323"/>
      <c r="H6" s="271">
        <f>'Општина Берово'!H98</f>
        <v>0</v>
      </c>
    </row>
    <row r="7" spans="2:8" ht="18.75" thickBot="1" x14ac:dyDescent="0.4">
      <c r="B7" s="402" t="s">
        <v>51</v>
      </c>
      <c r="C7" s="323"/>
      <c r="D7" s="323"/>
      <c r="E7" s="323"/>
      <c r="F7" s="323"/>
      <c r="G7" s="323"/>
      <c r="H7" s="271">
        <f>'Општина Радовиш'!H77</f>
        <v>0</v>
      </c>
    </row>
    <row r="8" spans="2:8" s="20" customFormat="1" ht="21.75" customHeight="1" thickBot="1" x14ac:dyDescent="0.3">
      <c r="B8" s="400" t="s">
        <v>184</v>
      </c>
      <c r="C8" s="406"/>
      <c r="D8" s="406"/>
      <c r="E8" s="406"/>
      <c r="F8" s="406"/>
      <c r="G8" s="406"/>
      <c r="H8" s="272">
        <f>SUM(H4:H7)</f>
        <v>0</v>
      </c>
    </row>
    <row r="9" spans="2:8" ht="40.5" customHeight="1" thickBot="1" x14ac:dyDescent="0.4">
      <c r="B9" s="407" t="s">
        <v>185</v>
      </c>
      <c r="C9" s="323"/>
      <c r="D9" s="323"/>
      <c r="E9" s="323"/>
      <c r="F9" s="323"/>
      <c r="G9" s="323"/>
      <c r="H9" s="271">
        <f>H8*10%</f>
        <v>0</v>
      </c>
    </row>
    <row r="10" spans="2:8" s="20" customFormat="1" ht="22.5" customHeight="1" thickBot="1" x14ac:dyDescent="0.3">
      <c r="B10" s="400" t="s">
        <v>183</v>
      </c>
      <c r="C10" s="401"/>
      <c r="D10" s="401"/>
      <c r="E10" s="401"/>
      <c r="F10" s="401"/>
      <c r="G10" s="401"/>
      <c r="H10" s="21">
        <f>H8+H9</f>
        <v>0</v>
      </c>
    </row>
    <row r="13" spans="2:8" s="11" customFormat="1" x14ac:dyDescent="0.35">
      <c r="B13" s="13" t="s">
        <v>167</v>
      </c>
      <c r="C13" s="14"/>
      <c r="D13" s="15"/>
      <c r="E13" s="16"/>
      <c r="F13" s="17"/>
      <c r="G13" s="18"/>
      <c r="H13" s="19"/>
    </row>
    <row r="14" spans="2:8" s="11" customFormat="1" x14ac:dyDescent="0.35">
      <c r="B14" s="13" t="s">
        <v>168</v>
      </c>
      <c r="C14" s="14"/>
      <c r="D14" s="15"/>
      <c r="E14" s="16"/>
      <c r="F14" s="17"/>
      <c r="G14" s="18"/>
      <c r="H14" s="19"/>
    </row>
    <row r="15" spans="2:8" s="11" customFormat="1" x14ac:dyDescent="0.35">
      <c r="B15" s="13" t="s">
        <v>169</v>
      </c>
      <c r="C15" s="14"/>
      <c r="D15" s="15"/>
      <c r="E15" s="16"/>
      <c r="F15" s="17"/>
      <c r="G15" s="18"/>
      <c r="H15" s="19"/>
    </row>
  </sheetData>
  <sheetProtection algorithmName="SHA-512" hashValue="fsQzkAY9dpr/XlwBG+PaOwWzlfS2VdXLjVw1+T6YiTvht+RqJSOFGOZpkclageBVq7CBu1Kpgz0iol0W7cIqCg==" saltValue="BsPowkP9KUYtZGQMUM1gaw==" spinCount="100000" sheet="1" objects="1" scenarios="1"/>
  <mergeCells count="9">
    <mergeCell ref="B10:G10"/>
    <mergeCell ref="B7:G7"/>
    <mergeCell ref="B2:H2"/>
    <mergeCell ref="B8:G8"/>
    <mergeCell ref="B9:G9"/>
    <mergeCell ref="B3:H3"/>
    <mergeCell ref="B4:G4"/>
    <mergeCell ref="B5:G5"/>
    <mergeCell ref="B6:G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Општина Кочани  </vt:lpstr>
      <vt:lpstr>Општина Кратово </vt:lpstr>
      <vt:lpstr>Општина Берово</vt:lpstr>
      <vt:lpstr>Општина Радовиш</vt:lpstr>
      <vt:lpstr>Тендер 1 - Дел 3 -Рекапитулар</vt:lpstr>
      <vt:lpstr>'Општина Берово'!Print_Area</vt:lpstr>
      <vt:lpstr>'Општина Кочани  '!Print_Area</vt:lpstr>
      <vt:lpstr>'Општина Кратово '!Print_Area</vt:lpstr>
      <vt:lpstr>'Општина Радовиш'!Print_Area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2020-07-09T08:24:42Z</cp:lastPrinted>
  <dcterms:created xsi:type="dcterms:W3CDTF">2020-01-03T12:32:25Z</dcterms:created>
  <dcterms:modified xsi:type="dcterms:W3CDTF">2020-08-12T13:46:20Z</dcterms:modified>
</cp:coreProperties>
</file>